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3.1" sheetId="1" r:id="rId1"/>
    <sheet name="3.2" sheetId="2" r:id="rId2"/>
    <sheet name="3.3" sheetId="4" r:id="rId3"/>
    <sheet name="3.4" sheetId="5" r:id="rId4"/>
    <sheet name="3.5" sheetId="6" r:id="rId5"/>
    <sheet name="3.6" sheetId="7" r:id="rId6"/>
    <sheet name="3.7" sheetId="8" r:id="rId7"/>
  </sheets>
  <externalReferences>
    <externalReference r:id="rId8"/>
  </externalReferences>
  <definedNames>
    <definedName name="beløp">'3.6'!$J$11:$J$88</definedName>
    <definedName name="dkontonr">'3.6'!$D$11:$D$88</definedName>
    <definedName name="imva">'3.6'!$M$11:$M$88</definedName>
    <definedName name="kkontonr">'3.6'!$G$11:$G$88</definedName>
    <definedName name="kontonr">[1]Kontoplan!$A$5:$A$124</definedName>
    <definedName name="kontoplan">[1]Kontoplan!$A$5:$C$125</definedName>
    <definedName name="umva">'3.6'!$L$11:$L$88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6" l="1"/>
  <c r="G27" i="6"/>
  <c r="F18" i="5"/>
  <c r="X15" i="5"/>
  <c r="M15" i="5"/>
  <c r="K14" i="5"/>
  <c r="V14" i="5" s="1"/>
</calcChain>
</file>

<file path=xl/sharedStrings.xml><?xml version="1.0" encoding="utf-8"?>
<sst xmlns="http://schemas.openxmlformats.org/spreadsheetml/2006/main" count="193" uniqueCount="107">
  <si>
    <t>Dato</t>
  </si>
  <si>
    <t>Tekst</t>
  </si>
  <si>
    <t>Bilag</t>
  </si>
  <si>
    <t xml:space="preserve">Bankinnskudd </t>
  </si>
  <si>
    <t>Bankinnskudd trekk</t>
  </si>
  <si>
    <t>Skyldig skattetrekk</t>
  </si>
  <si>
    <t>Lønn</t>
  </si>
  <si>
    <t xml:space="preserve"> 12.02</t>
  </si>
  <si>
    <t>Lønnsutbetaling februar</t>
  </si>
  <si>
    <t>Overført skattetrekk</t>
  </si>
  <si>
    <t>Skyldig ferielønn</t>
  </si>
  <si>
    <t>Ferielønn</t>
  </si>
  <si>
    <t>nr.</t>
  </si>
  <si>
    <t>Skyldig arbeidsgiveravgift</t>
  </si>
  <si>
    <t>Påløpt arbeidsgiveravgift</t>
  </si>
  <si>
    <t>Arbeidsgiveravgift</t>
  </si>
  <si>
    <t>Arbeidsgiveravgift av lønn</t>
  </si>
  <si>
    <t>Arbeidsgiveravgift av ferielønn</t>
  </si>
  <si>
    <t xml:space="preserve"> Mars</t>
  </si>
  <si>
    <t>Skyldig lønn</t>
  </si>
  <si>
    <t xml:space="preserve"> 01.03</t>
  </si>
  <si>
    <t xml:space="preserve"> 12.03</t>
  </si>
  <si>
    <t>Lønningsliste for mars</t>
  </si>
  <si>
    <t>12 % ferielønn</t>
  </si>
  <si>
    <t>14,1% arbeidsg. av lønn</t>
  </si>
  <si>
    <t xml:space="preserve"> 14.03</t>
  </si>
  <si>
    <t>Overført lønn til ansatte</t>
  </si>
  <si>
    <t>Del 2</t>
  </si>
  <si>
    <t>April</t>
  </si>
  <si>
    <t xml:space="preserve"> 12.04</t>
  </si>
  <si>
    <t>Lønningsliste for april</t>
  </si>
  <si>
    <t>Beregnet ferielønn</t>
  </si>
  <si>
    <t>Ber. arbeidsg.avg. av lønn</t>
  </si>
  <si>
    <t xml:space="preserve"> 14.04</t>
  </si>
  <si>
    <t>Utbetalt lønn</t>
  </si>
  <si>
    <t>Forskuddsbetalt lønn</t>
  </si>
  <si>
    <t xml:space="preserve"> 05.05</t>
  </si>
  <si>
    <t xml:space="preserve"> 10.05</t>
  </si>
  <si>
    <t xml:space="preserve">Beregnet ferielønn </t>
  </si>
  <si>
    <t xml:space="preserve"> 10.05 </t>
  </si>
  <si>
    <t>Ber.ab.g.avg. av ferielønn</t>
  </si>
  <si>
    <t xml:space="preserve"> 14.05</t>
  </si>
  <si>
    <t xml:space="preserve"> Overført lønn til ansatte</t>
  </si>
  <si>
    <t xml:space="preserve"> 15.05</t>
  </si>
  <si>
    <t>Skyldig skattetrekk for mars</t>
  </si>
  <si>
    <t>Skyldig skattetrekk for april</t>
  </si>
  <si>
    <t>Skyldig skattetrekk for 2. termin</t>
  </si>
  <si>
    <t>Lønningsliste for februar</t>
  </si>
  <si>
    <t>Beregnet skyldig ferielønn</t>
  </si>
  <si>
    <t xml:space="preserve">Skyldig ferielønn </t>
  </si>
  <si>
    <t>Des.</t>
  </si>
  <si>
    <t xml:space="preserve"> 03.12</t>
  </si>
  <si>
    <t xml:space="preserve"> 20.12</t>
  </si>
  <si>
    <t>Lønningsliste for desember</t>
  </si>
  <si>
    <t>Beregnet ferielønn, 12 %</t>
  </si>
  <si>
    <t>Utbetalt nettolønn</t>
  </si>
  <si>
    <t>b) og c)</t>
  </si>
  <si>
    <t>A</t>
  </si>
  <si>
    <t>B</t>
  </si>
  <si>
    <t>Lønnsutbetaling</t>
  </si>
  <si>
    <t>C</t>
  </si>
  <si>
    <t>Overf. skattetrekk egen kto.</t>
  </si>
  <si>
    <t>Skyldig arbeidsg.avg.</t>
  </si>
  <si>
    <t>Skyldig arb.g.avg.</t>
  </si>
  <si>
    <t>Påløpt arb.g.avg.</t>
  </si>
  <si>
    <t>Arbeidsgiveravg.</t>
  </si>
  <si>
    <t>Del 1</t>
  </si>
  <si>
    <t>Påløpt arbeidsg.avg.</t>
  </si>
  <si>
    <t>Arb.g.avg.pål.feriel.</t>
  </si>
  <si>
    <t>Utvalgte saldoer per 01.03.</t>
  </si>
  <si>
    <t>Bet. skattetrekk for 1. termin</t>
  </si>
  <si>
    <t xml:space="preserve"> 15.03</t>
  </si>
  <si>
    <t>Bet.sk.arb.g.avg. for 1. term.</t>
  </si>
  <si>
    <t>Ber.arb.g.avg. av ferielønn</t>
  </si>
  <si>
    <t xml:space="preserve">Mai </t>
  </si>
  <si>
    <t>Lønningsliste mai</t>
  </si>
  <si>
    <t>Ber.arb.g.avg. av lønn</t>
  </si>
  <si>
    <t>Betalt skattetrekk 2. term.</t>
  </si>
  <si>
    <t>Betalt arb.g.avg. 2.term.</t>
  </si>
  <si>
    <t xml:space="preserve"> 18.05</t>
  </si>
  <si>
    <t>Betalt forskudd på lønn</t>
  </si>
  <si>
    <t>Kontroll av terminbeløpene for skattetrekk og arbeidsgiveravgift (jfr. oppgave 3.4)</t>
  </si>
  <si>
    <t>Skyldig arbeidsg.avg. for april</t>
  </si>
  <si>
    <t>Skyldig arbeidsg.avg. for mars</t>
  </si>
  <si>
    <t>Skyldig arbeidsg.avg. for 2. term.</t>
  </si>
  <si>
    <t>N. Svendsen, forskudd på lønn</t>
  </si>
  <si>
    <t>Ber.arb.g.avg. av lønn, 7,9 %</t>
  </si>
  <si>
    <t>Ber.arb.g.avg. ferielønn, 7,9%</t>
  </si>
  <si>
    <t xml:space="preserve">Overført skattetrekk                                          </t>
  </si>
  <si>
    <t>a)</t>
  </si>
  <si>
    <t>Se tekstboks under</t>
  </si>
  <si>
    <t xml:space="preserve">b) Utbetaling av ferielønn </t>
  </si>
  <si>
    <t>c) Overføring av påløpt arb.g.avg. av utbet. ferielønn til kto. 2770</t>
  </si>
  <si>
    <t>Arb.g.avg.pål. f.lønn</t>
  </si>
  <si>
    <t>Arb.g.avg.pål. feriel.</t>
  </si>
  <si>
    <t>Godsko Olsen</t>
  </si>
  <si>
    <t>Løsningsforslag oppgave 3.6</t>
  </si>
  <si>
    <t>Mark AS - utbetaling av feriepenger</t>
  </si>
  <si>
    <t>Løsningsforslag oppgave 3.7</t>
  </si>
  <si>
    <t>Hansen kolonial (forts.) - lønnsbilag mai 2014</t>
  </si>
  <si>
    <t>Løsningsforslag oppgave 3.5. Hansen kolonial (forts.)</t>
  </si>
  <si>
    <t>Hansen kolonial - lønnsbilag mars og april 2014</t>
  </si>
  <si>
    <t>Løsningsforslag oppgave 3.4</t>
  </si>
  <si>
    <t>14,1 % arb.g.avg.ferielønn</t>
  </si>
  <si>
    <t>Løsningsforslag oppgave 3.3</t>
  </si>
  <si>
    <t>Løsningsforslag oppgave 3.2</t>
  </si>
  <si>
    <t>Løsningsforslag oppgave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</si>
</sst>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9"/>
      <name val="MS Sans Serif"/>
    </font>
    <font>
      <sz val="9"/>
      <name val="MS Sans Serif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3" fontId="2" fillId="0" borderId="1" xfId="1" applyNumberFormat="1" applyFont="1" applyBorder="1" applyAlignment="1">
      <alignment horizontal="left"/>
    </xf>
    <xf numFmtId="3" fontId="3" fillId="0" borderId="2" xfId="1" applyNumberFormat="1" applyFont="1" applyBorder="1"/>
    <xf numFmtId="3" fontId="3" fillId="0" borderId="1" xfId="1" applyNumberFormat="1" applyFont="1" applyBorder="1"/>
    <xf numFmtId="3" fontId="3" fillId="0" borderId="8" xfId="1" quotePrefix="1" applyNumberFormat="1" applyFont="1" applyFill="1" applyBorder="1" applyAlignment="1">
      <alignment horizontal="left"/>
    </xf>
    <xf numFmtId="3" fontId="3" fillId="0" borderId="0" xfId="1" quotePrefix="1" applyNumberFormat="1" applyFont="1" applyFill="1" applyAlignment="1">
      <alignment horizontal="left"/>
    </xf>
    <xf numFmtId="3" fontId="3" fillId="0" borderId="10" xfId="1" applyNumberFormat="1" applyFont="1" applyFill="1" applyBorder="1"/>
    <xf numFmtId="3" fontId="3" fillId="0" borderId="11" xfId="1" applyNumberFormat="1" applyFont="1" applyFill="1" applyBorder="1"/>
    <xf numFmtId="3" fontId="3" fillId="0" borderId="11" xfId="1" quotePrefix="1" applyNumberFormat="1" applyFont="1" applyFill="1" applyBorder="1" applyAlignment="1">
      <alignment horizontal="left"/>
    </xf>
    <xf numFmtId="3" fontId="3" fillId="0" borderId="0" xfId="1" applyNumberFormat="1" applyFont="1" applyFill="1" applyBorder="1"/>
    <xf numFmtId="0" fontId="0" fillId="0" borderId="0" xfId="0" applyBorder="1"/>
    <xf numFmtId="0" fontId="0" fillId="0" borderId="0" xfId="0" applyAlignment="1">
      <alignment horizontal="center"/>
    </xf>
    <xf numFmtId="3" fontId="4" fillId="0" borderId="0" xfId="0" applyNumberFormat="1" applyFont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16" fontId="0" fillId="0" borderId="0" xfId="0" applyNumberFormat="1"/>
    <xf numFmtId="0" fontId="5" fillId="0" borderId="0" xfId="0" applyFont="1"/>
    <xf numFmtId="0" fontId="7" fillId="0" borderId="0" xfId="0" applyFont="1"/>
    <xf numFmtId="3" fontId="8" fillId="0" borderId="4" xfId="1" applyNumberFormat="1" applyFont="1" applyBorder="1" applyAlignment="1">
      <alignment horizontal="center"/>
    </xf>
    <xf numFmtId="3" fontId="8" fillId="0" borderId="5" xfId="1" applyNumberFormat="1" applyFont="1" applyBorder="1"/>
    <xf numFmtId="3" fontId="8" fillId="0" borderId="6" xfId="1" applyNumberFormat="1" applyFont="1" applyBorder="1"/>
    <xf numFmtId="3" fontId="8" fillId="0" borderId="7" xfId="1" applyNumberFormat="1" applyFont="1" applyBorder="1" applyAlignment="1">
      <alignment horizontal="centerContinuous"/>
    </xf>
    <xf numFmtId="3" fontId="8" fillId="0" borderId="4" xfId="1" applyNumberFormat="1" applyFont="1" applyBorder="1" applyAlignment="1">
      <alignment horizontal="centerContinuous"/>
    </xf>
    <xf numFmtId="3" fontId="8" fillId="0" borderId="8" xfId="1" quotePrefix="1" applyNumberFormat="1" applyFont="1" applyFill="1" applyBorder="1" applyAlignment="1">
      <alignment horizontal="left"/>
    </xf>
    <xf numFmtId="3" fontId="8" fillId="0" borderId="0" xfId="1" quotePrefix="1" applyNumberFormat="1" applyFont="1" applyFill="1" applyAlignment="1">
      <alignment horizontal="left"/>
    </xf>
    <xf numFmtId="3" fontId="8" fillId="0" borderId="9" xfId="1" quotePrefix="1" applyNumberFormat="1" applyFont="1" applyFill="1" applyBorder="1" applyAlignment="1">
      <alignment horizontal="left"/>
    </xf>
    <xf numFmtId="3" fontId="8" fillId="0" borderId="10" xfId="1" applyNumberFormat="1" applyFont="1" applyFill="1" applyBorder="1"/>
    <xf numFmtId="3" fontId="8" fillId="0" borderId="11" xfId="1" applyNumberFormat="1" applyFont="1" applyFill="1" applyBorder="1"/>
    <xf numFmtId="3" fontId="8" fillId="0" borderId="8" xfId="1" applyNumberFormat="1" applyFont="1" applyFill="1" applyBorder="1"/>
    <xf numFmtId="3" fontId="9" fillId="0" borderId="1" xfId="1" applyNumberFormat="1" applyFont="1" applyBorder="1" applyAlignment="1">
      <alignment horizontal="left"/>
    </xf>
    <xf numFmtId="3" fontId="8" fillId="0" borderId="2" xfId="1" applyNumberFormat="1" applyFont="1" applyBorder="1"/>
    <xf numFmtId="3" fontId="8" fillId="0" borderId="1" xfId="1" applyNumberFormat="1" applyFont="1" applyBorder="1"/>
    <xf numFmtId="3" fontId="8" fillId="0" borderId="3" xfId="1" applyNumberFormat="1" applyFont="1" applyBorder="1" applyAlignment="1">
      <alignment horizontal="centerContinuous"/>
    </xf>
    <xf numFmtId="3" fontId="8" fillId="0" borderId="2" xfId="1" applyNumberFormat="1" applyFont="1" applyBorder="1" applyAlignment="1">
      <alignment horizontal="centerContinuous"/>
    </xf>
    <xf numFmtId="3" fontId="8" fillId="0" borderId="1" xfId="1" applyNumberFormat="1" applyFont="1" applyBorder="1" applyAlignment="1">
      <alignment horizontal="centerContinuous"/>
    </xf>
    <xf numFmtId="3" fontId="8" fillId="0" borderId="10" xfId="1" quotePrefix="1" applyNumberFormat="1" applyFont="1" applyFill="1" applyBorder="1" applyAlignment="1">
      <alignment horizontal="left"/>
    </xf>
    <xf numFmtId="3" fontId="8" fillId="0" borderId="0" xfId="1" applyNumberFormat="1" applyFont="1" applyFill="1" applyBorder="1"/>
    <xf numFmtId="0" fontId="6" fillId="0" borderId="0" xfId="0" applyFont="1"/>
    <xf numFmtId="0" fontId="0" fillId="0" borderId="0" xfId="0" applyFont="1"/>
    <xf numFmtId="3" fontId="9" fillId="0" borderId="8" xfId="1" quotePrefix="1" applyNumberFormat="1" applyFont="1" applyFill="1" applyBorder="1" applyAlignment="1">
      <alignment horizontal="left"/>
    </xf>
    <xf numFmtId="0" fontId="5" fillId="0" borderId="10" xfId="0" applyFont="1" applyBorder="1"/>
    <xf numFmtId="3" fontId="8" fillId="0" borderId="9" xfId="1" applyNumberFormat="1" applyFont="1" applyBorder="1" applyAlignment="1">
      <alignment horizontal="center"/>
    </xf>
    <xf numFmtId="3" fontId="8" fillId="0" borderId="5" xfId="1" applyNumberFormat="1" applyFont="1" applyBorder="1" applyAlignment="1">
      <alignment horizontal="center"/>
    </xf>
    <xf numFmtId="3" fontId="8" fillId="0" borderId="0" xfId="1" quotePrefix="1" applyNumberFormat="1" applyFont="1" applyFill="1" applyBorder="1" applyAlignment="1">
      <alignment horizontal="left"/>
    </xf>
    <xf numFmtId="3" fontId="8" fillId="0" borderId="11" xfId="1" quotePrefix="1" applyNumberFormat="1" applyFont="1" applyFill="1" applyBorder="1" applyAlignment="1">
      <alignment horizontal="left"/>
    </xf>
    <xf numFmtId="3" fontId="8" fillId="0" borderId="9" xfId="1" quotePrefix="1" applyNumberFormat="1" applyFont="1" applyFill="1" applyBorder="1" applyAlignment="1">
      <alignment horizontal="center"/>
    </xf>
    <xf numFmtId="3" fontId="8" fillId="0" borderId="9" xfId="1" applyNumberFormat="1" applyFont="1" applyFill="1" applyBorder="1"/>
    <xf numFmtId="3" fontId="8" fillId="0" borderId="10" xfId="1" quotePrefix="1" applyNumberFormat="1" applyFont="1" applyFill="1" applyBorder="1" applyAlignment="1">
      <alignment horizontal="center"/>
    </xf>
    <xf numFmtId="3" fontId="8" fillId="2" borderId="0" xfId="1" applyNumberFormat="1" applyFont="1" applyFill="1" applyBorder="1"/>
    <xf numFmtId="3" fontId="8" fillId="2" borderId="10" xfId="1" applyNumberFormat="1" applyFont="1" applyFill="1" applyBorder="1"/>
    <xf numFmtId="3" fontId="8" fillId="0" borderId="0" xfId="1" applyNumberFormat="1" applyFont="1"/>
    <xf numFmtId="3" fontId="8" fillId="0" borderId="10" xfId="1" applyNumberFormat="1" applyFont="1" applyBorder="1" applyAlignment="1">
      <alignment horizontal="center"/>
    </xf>
    <xf numFmtId="3" fontId="8" fillId="0" borderId="10" xfId="1" applyNumberFormat="1" applyFont="1" applyBorder="1"/>
    <xf numFmtId="3" fontId="0" fillId="0" borderId="0" xfId="0" applyNumberFormat="1" applyFont="1"/>
    <xf numFmtId="3" fontId="0" fillId="0" borderId="10" xfId="0" applyNumberFormat="1" applyFont="1" applyBorder="1"/>
    <xf numFmtId="3" fontId="0" fillId="0" borderId="11" xfId="0" applyNumberFormat="1" applyFont="1" applyBorder="1"/>
    <xf numFmtId="3" fontId="0" fillId="0" borderId="10" xfId="0" applyNumberFormat="1" applyFont="1" applyBorder="1" applyAlignment="1">
      <alignment horizontal="center"/>
    </xf>
    <xf numFmtId="3" fontId="0" fillId="2" borderId="0" xfId="0" applyNumberFormat="1" applyFont="1" applyFill="1"/>
    <xf numFmtId="3" fontId="0" fillId="2" borderId="10" xfId="0" applyNumberFormat="1" applyFont="1" applyFill="1" applyBorder="1" applyAlignment="1">
      <alignment horizontal="center"/>
    </xf>
    <xf numFmtId="3" fontId="0" fillId="2" borderId="11" xfId="0" applyNumberFormat="1" applyFont="1" applyFill="1" applyBorder="1"/>
    <xf numFmtId="3" fontId="0" fillId="2" borderId="10" xfId="0" applyNumberFormat="1" applyFont="1" applyFill="1" applyBorder="1"/>
    <xf numFmtId="3" fontId="0" fillId="0" borderId="8" xfId="0" applyNumberFormat="1" applyFont="1" applyBorder="1"/>
    <xf numFmtId="3" fontId="0" fillId="0" borderId="0" xfId="0" applyNumberFormat="1" applyFont="1" applyBorder="1"/>
    <xf numFmtId="3" fontId="7" fillId="0" borderId="0" xfId="0" applyNumberFormat="1" applyFont="1"/>
    <xf numFmtId="3" fontId="7" fillId="0" borderId="10" xfId="0" applyNumberFormat="1" applyFont="1" applyBorder="1"/>
    <xf numFmtId="3" fontId="7" fillId="0" borderId="10" xfId="0" applyNumberFormat="1" applyFont="1" applyBorder="1" applyAlignment="1">
      <alignment horizontal="center"/>
    </xf>
    <xf numFmtId="3" fontId="7" fillId="2" borderId="0" xfId="0" applyNumberFormat="1" applyFont="1" applyFill="1"/>
    <xf numFmtId="3" fontId="7" fillId="2" borderId="10" xfId="0" applyNumberFormat="1" applyFont="1" applyFill="1" applyBorder="1"/>
    <xf numFmtId="3" fontId="5" fillId="0" borderId="10" xfId="0" applyNumberFormat="1" applyFont="1" applyBorder="1"/>
    <xf numFmtId="3" fontId="5" fillId="0" borderId="0" xfId="0" applyNumberFormat="1" applyFont="1"/>
    <xf numFmtId="3" fontId="5" fillId="0" borderId="11" xfId="0" applyNumberFormat="1" applyFont="1" applyBorder="1"/>
    <xf numFmtId="3" fontId="5" fillId="0" borderId="10" xfId="0" applyNumberFormat="1" applyFont="1" applyBorder="1" applyAlignment="1">
      <alignment horizontal="center"/>
    </xf>
    <xf numFmtId="3" fontId="5" fillId="2" borderId="0" xfId="0" applyNumberFormat="1" applyFont="1" applyFill="1"/>
    <xf numFmtId="3" fontId="5" fillId="2" borderId="10" xfId="0" applyNumberFormat="1" applyFont="1" applyFill="1" applyBorder="1" applyAlignment="1">
      <alignment horizontal="center"/>
    </xf>
    <xf numFmtId="3" fontId="5" fillId="2" borderId="11" xfId="0" applyNumberFormat="1" applyFont="1" applyFill="1" applyBorder="1"/>
    <xf numFmtId="3" fontId="5" fillId="2" borderId="10" xfId="0" applyNumberFormat="1" applyFont="1" applyFill="1" applyBorder="1"/>
    <xf numFmtId="3" fontId="5" fillId="0" borderId="8" xfId="0" applyNumberFormat="1" applyFont="1" applyBorder="1"/>
    <xf numFmtId="3" fontId="5" fillId="0" borderId="0" xfId="0" applyNumberFormat="1" applyFont="1" applyBorder="1"/>
    <xf numFmtId="3" fontId="5" fillId="0" borderId="11" xfId="0" applyNumberFormat="1" applyFont="1" applyBorder="1" applyAlignment="1">
      <alignment horizontal="center"/>
    </xf>
    <xf numFmtId="3" fontId="8" fillId="0" borderId="11" xfId="1" quotePrefix="1" applyNumberFormat="1" applyFont="1" applyFill="1" applyBorder="1" applyAlignment="1">
      <alignment horizontal="center"/>
    </xf>
    <xf numFmtId="3" fontId="8" fillId="2" borderId="10" xfId="1" quotePrefix="1" applyNumberFormat="1" applyFont="1" applyFill="1" applyBorder="1" applyAlignment="1">
      <alignment horizontal="left"/>
    </xf>
    <xf numFmtId="3" fontId="8" fillId="2" borderId="0" xfId="1" quotePrefix="1" applyNumberFormat="1" applyFont="1" applyFill="1" applyBorder="1" applyAlignment="1">
      <alignment horizontal="center"/>
    </xf>
    <xf numFmtId="3" fontId="8" fillId="2" borderId="11" xfId="1" applyNumberFormat="1" applyFont="1" applyFill="1" applyBorder="1"/>
    <xf numFmtId="3" fontId="8" fillId="2" borderId="8" xfId="1" applyNumberFormat="1" applyFont="1" applyFill="1" applyBorder="1"/>
    <xf numFmtId="3" fontId="8" fillId="0" borderId="11" xfId="1" applyNumberFormat="1" applyFont="1" applyBorder="1"/>
    <xf numFmtId="3" fontId="10" fillId="0" borderId="0" xfId="0" applyNumberFormat="1" applyFont="1"/>
    <xf numFmtId="3" fontId="6" fillId="0" borderId="0" xfId="0" applyNumberFormat="1" applyFont="1"/>
    <xf numFmtId="3" fontId="8" fillId="0" borderId="8" xfId="1" applyNumberFormat="1" applyFont="1" applyBorder="1"/>
    <xf numFmtId="3" fontId="5" fillId="2" borderId="8" xfId="0" applyNumberFormat="1" applyFont="1" applyFill="1" applyBorder="1"/>
    <xf numFmtId="3" fontId="0" fillId="0" borderId="0" xfId="0" applyNumberFormat="1" applyFont="1" applyBorder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3" fontId="0" fillId="2" borderId="8" xfId="0" applyNumberFormat="1" applyFont="1" applyFill="1" applyBorder="1"/>
    <xf numFmtId="3" fontId="0" fillId="0" borderId="6" xfId="0" applyNumberFormat="1" applyFont="1" applyBorder="1"/>
    <xf numFmtId="3" fontId="0" fillId="0" borderId="12" xfId="0" applyNumberFormat="1" applyFont="1" applyBorder="1"/>
    <xf numFmtId="3" fontId="8" fillId="2" borderId="10" xfId="1" quotePrefix="1" applyNumberFormat="1" applyFont="1" applyFill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3" fontId="8" fillId="2" borderId="0" xfId="1" quotePrefix="1" applyNumberFormat="1" applyFont="1" applyFill="1" applyBorder="1" applyAlignment="1">
      <alignment horizontal="left"/>
    </xf>
    <xf numFmtId="3" fontId="11" fillId="0" borderId="2" xfId="1" applyNumberFormat="1" applyFont="1" applyBorder="1"/>
    <xf numFmtId="3" fontId="11" fillId="0" borderId="4" xfId="1" applyNumberFormat="1" applyFont="1" applyBorder="1" applyAlignment="1">
      <alignment horizontal="center"/>
    </xf>
    <xf numFmtId="3" fontId="11" fillId="0" borderId="6" xfId="1" applyNumberFormat="1" applyFont="1" applyBorder="1"/>
    <xf numFmtId="3" fontId="11" fillId="0" borderId="8" xfId="1" quotePrefix="1" applyNumberFormat="1" applyFont="1" applyFill="1" applyBorder="1" applyAlignment="1">
      <alignment horizontal="left"/>
    </xf>
    <xf numFmtId="3" fontId="11" fillId="0" borderId="0" xfId="1" quotePrefix="1" applyNumberFormat="1" applyFont="1" applyFill="1" applyAlignment="1">
      <alignment horizontal="left"/>
    </xf>
    <xf numFmtId="3" fontId="11" fillId="2" borderId="0" xfId="1" quotePrefix="1" applyNumberFormat="1" applyFont="1" applyFill="1" applyBorder="1" applyAlignment="1">
      <alignment horizontal="left"/>
    </xf>
    <xf numFmtId="3" fontId="11" fillId="2" borderId="10" xfId="1" quotePrefix="1" applyNumberFormat="1" applyFont="1" applyFill="1" applyBorder="1" applyAlignment="1">
      <alignment horizontal="left"/>
    </xf>
    <xf numFmtId="3" fontId="11" fillId="0" borderId="0" xfId="1" applyNumberFormat="1" applyFont="1"/>
    <xf numFmtId="3" fontId="11" fillId="0" borderId="10" xfId="1" applyNumberFormat="1" applyFont="1" applyBorder="1"/>
    <xf numFmtId="3" fontId="11" fillId="0" borderId="1" xfId="1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3" fontId="8" fillId="3" borderId="3" xfId="1" applyNumberFormat="1" applyFont="1" applyFill="1" applyBorder="1" applyAlignment="1">
      <alignment horizontal="centerContinuous"/>
    </xf>
    <xf numFmtId="3" fontId="8" fillId="3" borderId="2" xfId="1" applyNumberFormat="1" applyFont="1" applyFill="1" applyBorder="1" applyAlignment="1">
      <alignment horizontal="centerContinuous"/>
    </xf>
    <xf numFmtId="3" fontId="8" fillId="3" borderId="1" xfId="1" applyNumberFormat="1" applyFont="1" applyFill="1" applyBorder="1" applyAlignment="1">
      <alignment horizontal="centerContinuous"/>
    </xf>
    <xf numFmtId="3" fontId="8" fillId="3" borderId="7" xfId="1" applyNumberFormat="1" applyFont="1" applyFill="1" applyBorder="1" applyAlignment="1">
      <alignment horizontal="centerContinuous"/>
    </xf>
    <xf numFmtId="3" fontId="8" fillId="3" borderId="4" xfId="1" applyNumberFormat="1" applyFont="1" applyFill="1" applyBorder="1" applyAlignment="1">
      <alignment horizontal="centerContinuous"/>
    </xf>
    <xf numFmtId="3" fontId="8" fillId="3" borderId="6" xfId="1" applyNumberFormat="1" applyFont="1" applyFill="1" applyBorder="1" applyAlignment="1">
      <alignment horizontal="centerContinuous"/>
    </xf>
    <xf numFmtId="0" fontId="10" fillId="0" borderId="0" xfId="0" applyFont="1"/>
    <xf numFmtId="3" fontId="9" fillId="3" borderId="1" xfId="1" applyNumberFormat="1" applyFont="1" applyFill="1" applyBorder="1" applyAlignment="1">
      <alignment horizontal="left"/>
    </xf>
    <xf numFmtId="3" fontId="8" fillId="3" borderId="2" xfId="1" applyNumberFormat="1" applyFont="1" applyFill="1" applyBorder="1"/>
    <xf numFmtId="3" fontId="8" fillId="3" borderId="9" xfId="1" applyNumberFormat="1" applyFont="1" applyFill="1" applyBorder="1" applyAlignment="1">
      <alignment horizontal="center"/>
    </xf>
    <xf numFmtId="3" fontId="8" fillId="3" borderId="4" xfId="1" applyNumberFormat="1" applyFont="1" applyFill="1" applyBorder="1" applyAlignment="1">
      <alignment horizontal="center"/>
    </xf>
    <xf numFmtId="3" fontId="8" fillId="3" borderId="6" xfId="1" applyNumberFormat="1" applyFont="1" applyFill="1" applyBorder="1"/>
    <xf numFmtId="3" fontId="8" fillId="3" borderId="5" xfId="1" applyNumberFormat="1" applyFont="1" applyFill="1" applyBorder="1" applyAlignment="1">
      <alignment horizontal="center"/>
    </xf>
    <xf numFmtId="3" fontId="2" fillId="3" borderId="1" xfId="1" applyNumberFormat="1" applyFont="1" applyFill="1" applyBorder="1" applyAlignment="1">
      <alignment horizontal="left"/>
    </xf>
    <xf numFmtId="3" fontId="3" fillId="3" borderId="2" xfId="1" applyNumberFormat="1" applyFont="1" applyFill="1" applyBorder="1"/>
    <xf numFmtId="3" fontId="8" fillId="3" borderId="1" xfId="1" applyNumberFormat="1" applyFont="1" applyFill="1" applyBorder="1"/>
    <xf numFmtId="3" fontId="8" fillId="3" borderId="5" xfId="1" applyNumberFormat="1" applyFont="1" applyFill="1" applyBorder="1"/>
    <xf numFmtId="3" fontId="8" fillId="0" borderId="0" xfId="1" applyNumberFormat="1" applyFont="1" applyBorder="1" applyAlignment="1">
      <alignment horizontal="center"/>
    </xf>
    <xf numFmtId="3" fontId="8" fillId="3" borderId="3" xfId="1" applyNumberFormat="1" applyFont="1" applyFill="1" applyBorder="1" applyAlignment="1">
      <alignment horizontal="center"/>
    </xf>
    <xf numFmtId="3" fontId="8" fillId="3" borderId="2" xfId="1" applyNumberFormat="1" applyFont="1" applyFill="1" applyBorder="1" applyAlignment="1">
      <alignment horizontal="center"/>
    </xf>
    <xf numFmtId="3" fontId="8" fillId="3" borderId="7" xfId="1" applyNumberFormat="1" applyFont="1" applyFill="1" applyBorder="1" applyAlignment="1">
      <alignment horizontal="center"/>
    </xf>
    <xf numFmtId="3" fontId="8" fillId="3" borderId="4" xfId="1" applyNumberFormat="1" applyFont="1" applyFill="1" applyBorder="1" applyAlignment="1">
      <alignment horizontal="center"/>
    </xf>
  </cellXfs>
  <cellStyles count="2">
    <cellStyle name="Normal" xfId="0" builtinId="0"/>
    <cellStyle name="Normal_Ar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21</xdr:row>
      <xdr:rowOff>47625</xdr:rowOff>
    </xdr:from>
    <xdr:to>
      <xdr:col>10</xdr:col>
      <xdr:colOff>66675</xdr:colOff>
      <xdr:row>35</xdr:row>
      <xdr:rowOff>76200</xdr:rowOff>
    </xdr:to>
    <xdr:sp macro="" textlink="">
      <xdr:nvSpPr>
        <xdr:cNvPr id="2" name="TekstSylinder 1"/>
        <xdr:cNvSpPr txBox="1"/>
      </xdr:nvSpPr>
      <xdr:spPr>
        <a:xfrm>
          <a:off x="342900" y="3095625"/>
          <a:ext cx="7943850" cy="2695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Svar på spørsmål:</a:t>
          </a:r>
        </a:p>
        <a:p>
          <a:r>
            <a:rPr lang="nb-NO" sz="1100" baseline="0"/>
            <a:t>1. Det er den enkeltes skattekort som avgjør hvor mye arbeidsgiver skal trekke i forskuddsskatt. Dette skattekortet henter </a:t>
          </a:r>
          <a:br>
            <a:rPr lang="nb-NO" sz="1100" baseline="0"/>
          </a:br>
          <a:r>
            <a:rPr lang="nb-NO" sz="1100" baseline="0"/>
            <a:t>    arbeidsgiver elektronisk hos Skatteetaten.  Grunnlaget for skattekortet er forventet lønn, fradragsposter og formue.</a:t>
          </a:r>
        </a:p>
        <a:p>
          <a:endParaRPr lang="nb-NO" sz="1100" baseline="0"/>
        </a:p>
        <a:p>
          <a:r>
            <a:rPr lang="nb-NO" sz="1100"/>
            <a:t>2. Skattetrekket er ikke bedriftens eiendom. Det er trukket av de ansattes lønn og skal overføres til det lokale </a:t>
          </a:r>
          <a:br>
            <a:rPr lang="nb-NO" sz="1100"/>
          </a:br>
          <a:r>
            <a:rPr lang="nb-NO" sz="1100"/>
            <a:t>    skatteoppkreverkontoret.</a:t>
          </a:r>
          <a:r>
            <a:rPr lang="nb-NO" sz="1100" baseline="0"/>
            <a:t> </a:t>
          </a:r>
          <a:r>
            <a:rPr lang="nb-NO" sz="1100"/>
            <a:t> Inntil dette skjer, må det holdes  strengt atskilt fra bedriftens øvrige penger.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352424</xdr:colOff>
      <xdr:row>3</xdr:row>
      <xdr:rowOff>114300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81374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10</xdr:row>
      <xdr:rowOff>95251</xdr:rowOff>
    </xdr:from>
    <xdr:to>
      <xdr:col>10</xdr:col>
      <xdr:colOff>142875</xdr:colOff>
      <xdr:row>22</xdr:row>
      <xdr:rowOff>1</xdr:rowOff>
    </xdr:to>
    <xdr:sp macro="" textlink="">
      <xdr:nvSpPr>
        <xdr:cNvPr id="2" name="TekstSylinder 1"/>
        <xdr:cNvSpPr txBox="1"/>
      </xdr:nvSpPr>
      <xdr:spPr>
        <a:xfrm>
          <a:off x="133350" y="1238251"/>
          <a:ext cx="8086725" cy="2190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Svar på spørsmål:</a:t>
          </a:r>
        </a:p>
        <a:p>
          <a:r>
            <a:rPr lang="nb-NO" sz="1100"/>
            <a:t>a) Opptjeningsåret er det kalenderåret arbeidstaker tjener opp rett til feriepenger. Det er året før ferieåret. </a:t>
          </a:r>
        </a:p>
        <a:p>
          <a:endParaRPr lang="nb-NO" sz="1100"/>
        </a:p>
        <a:p>
          <a:r>
            <a:rPr lang="nb-NO" sz="1100"/>
            <a:t>b) Ferielønnen utbetales normalt</a:t>
          </a:r>
          <a:r>
            <a:rPr lang="nb-NO" sz="1100" baseline="0"/>
            <a:t> i juni eller juli i ferieåret. Dersom et arbeidsforhold opphører, skal arbeidstakeren få utbetalt opptjente</a:t>
          </a:r>
          <a:br>
            <a:rPr lang="nb-NO" sz="1100" baseline="0"/>
          </a:br>
          <a:r>
            <a:rPr lang="nb-NO" sz="1100" baseline="0"/>
            <a:t>    feriepenger i sluttoppgjøret. Når feriepenger utbetales i opptjeningsåret skal det trekkes skatt av dem.</a:t>
          </a:r>
        </a:p>
        <a:p>
          <a:endParaRPr lang="nb-NO" sz="1100" baseline="0"/>
        </a:p>
        <a:p>
          <a:r>
            <a:rPr lang="nb-NO" sz="1100" baseline="0"/>
            <a:t>c) Ferielønn er skattepliktig inntekt. Skattetrekket for året fordeles på 10,5 måneder når skattekortet utstedes. Derfor trekkes det ikke </a:t>
          </a:r>
          <a:br>
            <a:rPr lang="nb-NO" sz="1100" baseline="0"/>
          </a:br>
          <a:r>
            <a:rPr lang="nb-NO" sz="1100" baseline="0"/>
            <a:t>    skatt av ferielønnen, og bare halv skatt i desember.</a:t>
          </a:r>
        </a:p>
        <a:p>
          <a:endParaRPr lang="nb-NO" sz="1100" baseline="0"/>
        </a:p>
        <a:p>
          <a:r>
            <a:rPr lang="nb-NO" sz="1100" baseline="0"/>
            <a:t>d) Arbeidstakere over 60 år har rett på en ekstra ferieuke. For å dekke inn ferielønn i 6 uker må arbeidsgiver sette av 14,3 % av lønnen.</a:t>
          </a:r>
          <a:br>
            <a:rPr lang="nb-NO" sz="1100" baseline="0"/>
          </a:br>
          <a:r>
            <a:rPr lang="nb-NO" sz="1100" baseline="0"/>
            <a:t>    Dersom arbeidstakerne i dette tilfellet hadde vært over 60 år, ville ferielønnskostnaden i februar blitt kr 60 000 * 0,143 = kr 8 580.</a:t>
          </a:r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638174</xdr:colOff>
      <xdr:row>3</xdr:row>
      <xdr:rowOff>114300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81374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152402</xdr:colOff>
      <xdr:row>14</xdr:row>
      <xdr:rowOff>38101</xdr:rowOff>
    </xdr:from>
    <xdr:to>
      <xdr:col>9</xdr:col>
      <xdr:colOff>447676</xdr:colOff>
      <xdr:row>20</xdr:row>
      <xdr:rowOff>152401</xdr:rowOff>
    </xdr:to>
    <xdr:sp macro="" textlink="">
      <xdr:nvSpPr>
        <xdr:cNvPr id="2" name="TekstSylinder 1"/>
        <xdr:cNvSpPr txBox="1"/>
      </xdr:nvSpPr>
      <xdr:spPr>
        <a:xfrm>
          <a:off x="152402" y="1752601"/>
          <a:ext cx="6505574" cy="1257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Svar på spørsmål:</a:t>
          </a:r>
        </a:p>
        <a:p>
          <a:r>
            <a:rPr lang="nb-NO" sz="1100"/>
            <a:t>Både ferielønn og arbeidsgiveravgift er en del av bedriftens lønnskostnad.  Plikten til å betale</a:t>
          </a:r>
          <a:r>
            <a:rPr lang="nb-NO" sz="1100" baseline="0"/>
            <a:t> </a:t>
          </a:r>
          <a:r>
            <a:rPr lang="nb-NO" sz="1100"/>
            <a:t>ferielønn og arbeidsgiveravgift oppstår samtidig</a:t>
          </a:r>
          <a:r>
            <a:rPr lang="nb-NO" sz="1100" baseline="0"/>
            <a:t> med plikten til å betale lønn. Derfor registreres de tre lønnskostnadene; lønn, ferielønn og arbeidsgiveravgift samtidig. Ferielønn utbetales normalt når de ansatte tar ferie i året etter opptjeningsåret. Arbeidsgiveravgift innbetales i 6 terminer per år. Inntil ferielønn og arbeidsgiveravgift  blir betalt, representerer de gjeld for bedriften, og blir derfor registrert på gjeldskontoer.</a:t>
          </a:r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409574</xdr:colOff>
      <xdr:row>3</xdr:row>
      <xdr:rowOff>114300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81374" cy="685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116897</xdr:colOff>
      <xdr:row>3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81374" cy="685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161924</xdr:colOff>
      <xdr:row>3</xdr:row>
      <xdr:rowOff>85725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81374" cy="685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276224</xdr:colOff>
      <xdr:row>3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81374" cy="685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15</xdr:row>
      <xdr:rowOff>114300</xdr:rowOff>
    </xdr:from>
    <xdr:to>
      <xdr:col>7</xdr:col>
      <xdr:colOff>76200</xdr:colOff>
      <xdr:row>23</xdr:row>
      <xdr:rowOff>85725</xdr:rowOff>
    </xdr:to>
    <xdr:sp macro="" textlink="">
      <xdr:nvSpPr>
        <xdr:cNvPr id="2" name="TekstSylinder 1"/>
        <xdr:cNvSpPr txBox="1"/>
      </xdr:nvSpPr>
      <xdr:spPr>
        <a:xfrm>
          <a:off x="57150" y="1838325"/>
          <a:ext cx="8239125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a) Saldoen</a:t>
          </a:r>
          <a:r>
            <a:rPr lang="nb-NO" sz="1100" baseline="0"/>
            <a:t> </a:t>
          </a:r>
          <a:r>
            <a:rPr lang="nb-NO" sz="1100" b="1" baseline="0"/>
            <a:t>per 31.12.2013 </a:t>
          </a:r>
          <a:r>
            <a:rPr lang="nb-NO" sz="1100" baseline="0"/>
            <a:t>på konto 2770 Skyldig arbeidsgiveravgift viser skyldig arbeidsgiveravgift for 6. termin 2013. Den skal betales innen </a:t>
          </a:r>
          <a:br>
            <a:rPr lang="nb-NO" sz="1100" baseline="0"/>
          </a:br>
          <a:r>
            <a:rPr lang="nb-NO" sz="1100" baseline="0"/>
            <a:t>    15. januar 2014. (NB! Dette er ikke den saldoen som står på konto 2770 før utbetaling av feriepenger i juni 2014. På dette tidspunktet viser </a:t>
          </a:r>
          <a:br>
            <a:rPr lang="nb-NO" sz="1100" baseline="0"/>
          </a:br>
          <a:r>
            <a:rPr lang="nb-NO" sz="1100" baseline="0"/>
            <a:t>    kontoen skyldig arbeidsgiveravgift for mai 2014).</a:t>
          </a:r>
        </a:p>
        <a:p>
          <a:endParaRPr lang="nb-NO" sz="1100" baseline="0"/>
        </a:p>
        <a:p>
          <a:r>
            <a:rPr lang="nb-NO" sz="1100" baseline="0"/>
            <a:t>    Saldoen </a:t>
          </a:r>
          <a:r>
            <a:rPr lang="nb-NO" sz="1100" b="1" baseline="0"/>
            <a:t>per 31.12.2013 </a:t>
          </a:r>
          <a:r>
            <a:rPr lang="nb-NO" sz="1100" baseline="0"/>
            <a:t>på konto 2780 Påløpt arbeidsgiveravgift viser hva bedriften skylder i arbeidsgiveravgift for ferielønnen som ble </a:t>
          </a:r>
          <a:br>
            <a:rPr lang="nb-NO" sz="1100" baseline="0"/>
          </a:br>
          <a:r>
            <a:rPr lang="nb-NO" sz="1100" baseline="0"/>
            <a:t>    opptjent i 2013, og skal utbetales i juni 2014. 14,1 % av  kr 110 000 utgjør kr 15 510. Når ferielønnen utbetales overføres påløpt</a:t>
          </a:r>
          <a:br>
            <a:rPr lang="nb-NO" sz="1100" baseline="0"/>
          </a:br>
          <a:r>
            <a:rPr lang="nb-NO" sz="1100" baseline="0"/>
            <a:t>    arbeidsgiveravgift av ferielønnen til konto for skyldig arbeidsgiveravgift. Dette beløpet forfaller til betaling første termin etter at ferielønnen</a:t>
          </a:r>
          <a:br>
            <a:rPr lang="nb-NO" sz="1100" baseline="0"/>
          </a:br>
          <a:r>
            <a:rPr lang="nb-NO" sz="1100" baseline="0"/>
            <a:t>    blir utbetalt. Ferielønnen blir utbetalt i juni 2014. Arbeidsgiveravgift for 3. termin 2014  (mai og juni) forfaller til betaling 15. juli.</a:t>
          </a:r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2733674</xdr:colOff>
      <xdr:row>3</xdr:row>
      <xdr:rowOff>114300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81374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ken/Posteringer%20GofotOls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eringsliste"/>
      <sheetName val="Kontospesifikasjon"/>
      <sheetName val="Balanse og resultat"/>
      <sheetName val="Spesifisert balanse og resultat"/>
      <sheetName val="Budsjett"/>
      <sheetName val="Kontobok"/>
      <sheetName val="Omsetningsoppgave"/>
      <sheetName val="Kontoplan"/>
      <sheetName val="Konteringslisteskjema"/>
      <sheetName val="Utskrift"/>
      <sheetName val="Modu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A5">
            <v>1100</v>
          </cell>
          <cell r="B5" t="str">
            <v>Bygning</v>
          </cell>
        </row>
        <row r="6">
          <cell r="A6">
            <v>1190</v>
          </cell>
          <cell r="B6" t="str">
            <v>Andre anleggsmidler</v>
          </cell>
          <cell r="C6">
            <v>1</v>
          </cell>
        </row>
        <row r="7">
          <cell r="A7">
            <v>1200</v>
          </cell>
          <cell r="B7" t="str">
            <v>Maskiner og anlegg</v>
          </cell>
          <cell r="C7">
            <v>1</v>
          </cell>
        </row>
        <row r="8">
          <cell r="A8">
            <v>1230</v>
          </cell>
          <cell r="B8" t="str">
            <v xml:space="preserve">Biler                    </v>
          </cell>
          <cell r="C8">
            <v>1</v>
          </cell>
        </row>
        <row r="9">
          <cell r="A9">
            <v>1250</v>
          </cell>
          <cell r="B9" t="str">
            <v>Inventar</v>
          </cell>
          <cell r="C9">
            <v>1</v>
          </cell>
        </row>
        <row r="10">
          <cell r="A10">
            <v>1280</v>
          </cell>
          <cell r="B10" t="str">
            <v>Kontormaskiner</v>
          </cell>
          <cell r="C10">
            <v>1</v>
          </cell>
        </row>
        <row r="11">
          <cell r="A11">
            <v>1290</v>
          </cell>
          <cell r="B11" t="str">
            <v>Andre driftsmidler</v>
          </cell>
          <cell r="C11">
            <v>1</v>
          </cell>
        </row>
        <row r="12">
          <cell r="A12">
            <v>1460</v>
          </cell>
          <cell r="B12" t="str">
            <v>Innkj. varer for videres (lager)</v>
          </cell>
        </row>
        <row r="13">
          <cell r="A13">
            <v>1500</v>
          </cell>
          <cell r="B13" t="str">
            <v>Kundefordringer</v>
          </cell>
        </row>
        <row r="14">
          <cell r="A14">
            <v>1590</v>
          </cell>
          <cell r="B14" t="str">
            <v>Andre omløpsmidler</v>
          </cell>
        </row>
        <row r="15">
          <cell r="A15">
            <v>1700</v>
          </cell>
          <cell r="B15" t="str">
            <v>Forskuddsbetalt leiekostnad</v>
          </cell>
        </row>
        <row r="16">
          <cell r="A16">
            <v>1710</v>
          </cell>
          <cell r="B16" t="str">
            <v>Forskuddsbetalt rentekostn.</v>
          </cell>
        </row>
        <row r="17">
          <cell r="A17">
            <v>1740</v>
          </cell>
          <cell r="B17" t="str">
            <v>Forskuddsbetalt lønn</v>
          </cell>
        </row>
        <row r="18">
          <cell r="A18">
            <v>1749</v>
          </cell>
          <cell r="B18" t="str">
            <v>A. forskuddsbet. kostn.</v>
          </cell>
        </row>
        <row r="19">
          <cell r="A19">
            <v>1760</v>
          </cell>
          <cell r="B19" t="str">
            <v>Påløpt renteinntekt</v>
          </cell>
        </row>
        <row r="20">
          <cell r="A20">
            <v>1900</v>
          </cell>
          <cell r="B20" t="str">
            <v xml:space="preserve">Kontanter                 </v>
          </cell>
        </row>
        <row r="21">
          <cell r="A21">
            <v>1920</v>
          </cell>
          <cell r="B21" t="str">
            <v>Bankinnskudd</v>
          </cell>
        </row>
        <row r="22">
          <cell r="A22">
            <v>1950</v>
          </cell>
          <cell r="B22" t="str">
            <v>Bankinnsk. for skattetr.</v>
          </cell>
        </row>
        <row r="23">
          <cell r="A23">
            <v>2000</v>
          </cell>
          <cell r="B23" t="str">
            <v>Aksjekapital</v>
          </cell>
        </row>
        <row r="24">
          <cell r="A24">
            <v>2050</v>
          </cell>
          <cell r="B24" t="str">
            <v>Annen egenkapital</v>
          </cell>
        </row>
        <row r="25">
          <cell r="A25">
            <v>2051</v>
          </cell>
          <cell r="B25" t="str">
            <v xml:space="preserve"> </v>
          </cell>
        </row>
        <row r="26">
          <cell r="A26">
            <v>2052</v>
          </cell>
          <cell r="B26" t="str">
            <v xml:space="preserve"> </v>
          </cell>
        </row>
        <row r="27">
          <cell r="A27">
            <v>2060</v>
          </cell>
          <cell r="B27" t="str">
            <v>Privatkonto</v>
          </cell>
        </row>
        <row r="28">
          <cell r="A28">
            <v>2061</v>
          </cell>
          <cell r="B28" t="str">
            <v xml:space="preserve"> </v>
          </cell>
        </row>
        <row r="29">
          <cell r="A29">
            <v>2062</v>
          </cell>
          <cell r="B29" t="str">
            <v xml:space="preserve"> </v>
          </cell>
        </row>
        <row r="30">
          <cell r="A30">
            <v>2080</v>
          </cell>
          <cell r="B30" t="str">
            <v>Udekket tap</v>
          </cell>
        </row>
        <row r="31">
          <cell r="A31">
            <v>2240</v>
          </cell>
          <cell r="B31" t="str">
            <v>Pantelån</v>
          </cell>
        </row>
        <row r="32">
          <cell r="A32">
            <v>2290</v>
          </cell>
          <cell r="B32" t="str">
            <v>Annen langsiktig gjeld</v>
          </cell>
        </row>
        <row r="33">
          <cell r="A33">
            <v>2380</v>
          </cell>
          <cell r="B33" t="str">
            <v>Kassekreditt</v>
          </cell>
        </row>
        <row r="34">
          <cell r="A34">
            <v>2390</v>
          </cell>
          <cell r="B34" t="str">
            <v>A. gjeld til kredittinst.</v>
          </cell>
        </row>
        <row r="35">
          <cell r="A35">
            <v>2400</v>
          </cell>
          <cell r="B35" t="str">
            <v>Leverandørgjeld</v>
          </cell>
        </row>
        <row r="36">
          <cell r="A36">
            <v>2500</v>
          </cell>
          <cell r="B36" t="str">
            <v>Betalbar skatt, ikke utl.</v>
          </cell>
        </row>
        <row r="37">
          <cell r="A37">
            <v>2510</v>
          </cell>
          <cell r="B37" t="str">
            <v>Betalbar skatt, utlignet</v>
          </cell>
        </row>
        <row r="38">
          <cell r="A38">
            <v>2540</v>
          </cell>
          <cell r="B38" t="str">
            <v>Forhåndsskatt</v>
          </cell>
        </row>
        <row r="39">
          <cell r="A39">
            <v>2600</v>
          </cell>
          <cell r="B39" t="str">
            <v>Forskuddstrekk (skattetr.)</v>
          </cell>
        </row>
        <row r="40">
          <cell r="A40">
            <v>2690</v>
          </cell>
          <cell r="B40" t="str">
            <v>Andre trekk</v>
          </cell>
        </row>
        <row r="41">
          <cell r="A41">
            <v>2700</v>
          </cell>
          <cell r="B41" t="str">
            <v>Utgående mva</v>
          </cell>
        </row>
        <row r="42">
          <cell r="A42">
            <v>2710</v>
          </cell>
          <cell r="B42" t="str">
            <v>Inngående mva</v>
          </cell>
        </row>
        <row r="43">
          <cell r="A43">
            <v>2740</v>
          </cell>
          <cell r="B43" t="str">
            <v>Oppgjørskonto mva</v>
          </cell>
        </row>
        <row r="44">
          <cell r="A44">
            <v>2770</v>
          </cell>
          <cell r="B44" t="str">
            <v>Skyldig arb.gj.avgift</v>
          </cell>
        </row>
        <row r="45">
          <cell r="A45">
            <v>2780</v>
          </cell>
          <cell r="B45" t="str">
            <v>Påløpt arbeidsgiveravg.</v>
          </cell>
        </row>
        <row r="46">
          <cell r="A46">
            <v>2790</v>
          </cell>
          <cell r="B46" t="str">
            <v>Andre offenlige avgifter</v>
          </cell>
        </row>
        <row r="47">
          <cell r="A47">
            <v>2800</v>
          </cell>
          <cell r="B47" t="str">
            <v>Avsatt utbytte</v>
          </cell>
        </row>
        <row r="48">
          <cell r="A48">
            <v>2930</v>
          </cell>
          <cell r="B48" t="str">
            <v>Skyldig lønn</v>
          </cell>
        </row>
        <row r="49">
          <cell r="A49">
            <v>2940</v>
          </cell>
          <cell r="B49" t="str">
            <v>Skyldige feriepenger</v>
          </cell>
        </row>
        <row r="50">
          <cell r="A50">
            <v>2960</v>
          </cell>
          <cell r="B50" t="str">
            <v>A. påløpt kostnad</v>
          </cell>
        </row>
        <row r="51">
          <cell r="A51">
            <v>2990</v>
          </cell>
          <cell r="B51" t="str">
            <v>Annen kortsiktig gjeld</v>
          </cell>
        </row>
        <row r="52">
          <cell r="A52">
            <v>3000</v>
          </cell>
          <cell r="B52" t="str">
            <v>Salgsinntekt, avg. plikt.</v>
          </cell>
          <cell r="C52">
            <v>2</v>
          </cell>
        </row>
        <row r="53">
          <cell r="A53">
            <v>3100</v>
          </cell>
          <cell r="B53" t="str">
            <v>Salgsinntekt, avg. fri</v>
          </cell>
        </row>
        <row r="54">
          <cell r="A54">
            <v>3620</v>
          </cell>
          <cell r="B54" t="str">
            <v>Andre leieinntekter</v>
          </cell>
          <cell r="C54">
            <v>2</v>
          </cell>
        </row>
        <row r="55">
          <cell r="A55">
            <v>3700</v>
          </cell>
          <cell r="B55" t="str">
            <v>Provisjonsinntekt</v>
          </cell>
          <cell r="C55">
            <v>2</v>
          </cell>
        </row>
        <row r="56">
          <cell r="A56">
            <v>3900</v>
          </cell>
          <cell r="B56" t="str">
            <v>Annen driftsrelatert innt.</v>
          </cell>
          <cell r="C56">
            <v>2</v>
          </cell>
        </row>
        <row r="57">
          <cell r="A57">
            <v>4300</v>
          </cell>
          <cell r="B57" t="str">
            <v>Innkj. varer for vid. salg</v>
          </cell>
          <cell r="C57">
            <v>1</v>
          </cell>
        </row>
        <row r="58">
          <cell r="A58">
            <v>4390</v>
          </cell>
          <cell r="B58" t="str">
            <v>Beh. endr. varer v.salg</v>
          </cell>
        </row>
        <row r="59">
          <cell r="A59">
            <v>5000</v>
          </cell>
          <cell r="B59" t="str">
            <v>Lønn til ansatte</v>
          </cell>
        </row>
        <row r="60">
          <cell r="A60">
            <v>5020</v>
          </cell>
          <cell r="B60" t="str">
            <v>Feriepenger</v>
          </cell>
        </row>
        <row r="61">
          <cell r="A61">
            <v>5400</v>
          </cell>
          <cell r="B61" t="str">
            <v>Arbeidsgiveravgift</v>
          </cell>
        </row>
        <row r="62">
          <cell r="A62">
            <v>5401</v>
          </cell>
          <cell r="B62" t="str">
            <v>Arb.g.avg. av påløpt feriel.</v>
          </cell>
        </row>
        <row r="63">
          <cell r="A63">
            <v>5900</v>
          </cell>
          <cell r="B63" t="str">
            <v>Gaver til ansatte</v>
          </cell>
        </row>
        <row r="64">
          <cell r="A64">
            <v>5920</v>
          </cell>
          <cell r="B64" t="str">
            <v>Yrkesskadeforsikring</v>
          </cell>
        </row>
        <row r="65">
          <cell r="A65">
            <v>5990</v>
          </cell>
          <cell r="B65" t="str">
            <v>Annen personalkostn.</v>
          </cell>
        </row>
        <row r="66">
          <cell r="A66">
            <v>6000</v>
          </cell>
          <cell r="B66" t="str">
            <v>Avskriving bygning</v>
          </cell>
        </row>
        <row r="67">
          <cell r="A67">
            <v>6010</v>
          </cell>
          <cell r="B67" t="str">
            <v>Avskriving biler</v>
          </cell>
        </row>
        <row r="68">
          <cell r="A68">
            <v>6015</v>
          </cell>
          <cell r="B68" t="str">
            <v>Avskr. mask. og anlegg</v>
          </cell>
        </row>
        <row r="69">
          <cell r="A69">
            <v>6017</v>
          </cell>
          <cell r="B69" t="str">
            <v>Avskriving inventar</v>
          </cell>
        </row>
        <row r="70">
          <cell r="A70">
            <v>6018</v>
          </cell>
          <cell r="B70" t="str">
            <v>Avskr. kontomaskiner</v>
          </cell>
        </row>
        <row r="71">
          <cell r="A71">
            <v>6019</v>
          </cell>
          <cell r="B71" t="str">
            <v>Avskr. andre dr.midler</v>
          </cell>
        </row>
        <row r="72">
          <cell r="A72">
            <v>6100</v>
          </cell>
          <cell r="B72" t="str">
            <v>Frakt o.l ved varefors.</v>
          </cell>
          <cell r="C72">
            <v>1</v>
          </cell>
        </row>
        <row r="73">
          <cell r="A73">
            <v>6300</v>
          </cell>
          <cell r="B73" t="str">
            <v>Leie lokaler</v>
          </cell>
        </row>
        <row r="74">
          <cell r="A74">
            <v>6340</v>
          </cell>
          <cell r="B74" t="str">
            <v>Lys, varme</v>
          </cell>
          <cell r="C74">
            <v>1</v>
          </cell>
        </row>
        <row r="75">
          <cell r="A75">
            <v>6390</v>
          </cell>
          <cell r="B75" t="str">
            <v>Annen kostnad lokale</v>
          </cell>
          <cell r="C75">
            <v>1</v>
          </cell>
        </row>
        <row r="76">
          <cell r="A76">
            <v>6490</v>
          </cell>
          <cell r="B76" t="str">
            <v>A. leiekostn. mask, inv mv</v>
          </cell>
          <cell r="C76">
            <v>1</v>
          </cell>
        </row>
        <row r="77">
          <cell r="A77">
            <v>6590</v>
          </cell>
          <cell r="B77" t="str">
            <v>A. dr. mat som ikke akt.</v>
          </cell>
          <cell r="C77">
            <v>1</v>
          </cell>
        </row>
        <row r="78">
          <cell r="A78">
            <v>6620</v>
          </cell>
          <cell r="B78" t="str">
            <v>Rep. og vedlikeh. utstyr</v>
          </cell>
          <cell r="C78">
            <v>1</v>
          </cell>
        </row>
        <row r="79">
          <cell r="A79">
            <v>6690</v>
          </cell>
          <cell r="B79" t="str">
            <v>Rep. og vedlikehold annet</v>
          </cell>
          <cell r="C79">
            <v>1</v>
          </cell>
        </row>
        <row r="80">
          <cell r="A80">
            <v>6701</v>
          </cell>
          <cell r="B80" t="str">
            <v>Revisjon-, regnsk. hon.</v>
          </cell>
          <cell r="C80">
            <v>1</v>
          </cell>
        </row>
        <row r="81">
          <cell r="A81">
            <v>6790</v>
          </cell>
          <cell r="B81" t="str">
            <v>A. fremmede tjenester</v>
          </cell>
          <cell r="C81">
            <v>1</v>
          </cell>
        </row>
        <row r="82">
          <cell r="A82">
            <v>6800</v>
          </cell>
          <cell r="B82" t="str">
            <v>Kontorrekvisita</v>
          </cell>
          <cell r="C82">
            <v>1</v>
          </cell>
        </row>
        <row r="83">
          <cell r="A83">
            <v>6890</v>
          </cell>
          <cell r="B83" t="str">
            <v>Annen kontorkostnad</v>
          </cell>
          <cell r="C83">
            <v>1</v>
          </cell>
        </row>
        <row r="84">
          <cell r="A84">
            <v>6900</v>
          </cell>
          <cell r="B84" t="str">
            <v>Telefon</v>
          </cell>
          <cell r="C84">
            <v>1</v>
          </cell>
        </row>
        <row r="85">
          <cell r="A85">
            <v>6940</v>
          </cell>
          <cell r="B85" t="str">
            <v>Porto</v>
          </cell>
          <cell r="C85">
            <v>1</v>
          </cell>
        </row>
        <row r="86">
          <cell r="A86">
            <v>7000</v>
          </cell>
          <cell r="B86" t="str">
            <v>Drivstoff bil</v>
          </cell>
          <cell r="C86">
            <v>1</v>
          </cell>
        </row>
        <row r="87">
          <cell r="A87">
            <v>7090</v>
          </cell>
          <cell r="B87" t="str">
            <v>A. kostnad transp.m</v>
          </cell>
          <cell r="C87">
            <v>1</v>
          </cell>
        </row>
        <row r="88">
          <cell r="A88">
            <v>7300</v>
          </cell>
          <cell r="B88" t="str">
            <v>Salgskostnad</v>
          </cell>
          <cell r="C88">
            <v>1</v>
          </cell>
        </row>
        <row r="89">
          <cell r="A89">
            <v>7320</v>
          </cell>
          <cell r="B89" t="str">
            <v>Reklamekostnad</v>
          </cell>
          <cell r="C89">
            <v>1</v>
          </cell>
        </row>
        <row r="90">
          <cell r="A90">
            <v>7400</v>
          </cell>
          <cell r="B90" t="str">
            <v>Kontingent, fradragsb.</v>
          </cell>
        </row>
        <row r="91">
          <cell r="A91">
            <v>7500</v>
          </cell>
          <cell r="B91" t="str">
            <v>Forsikringspremie</v>
          </cell>
        </row>
        <row r="92">
          <cell r="A92">
            <v>7790</v>
          </cell>
          <cell r="B92" t="str">
            <v>Annen kostnad</v>
          </cell>
          <cell r="C92">
            <v>1</v>
          </cell>
        </row>
        <row r="93">
          <cell r="A93">
            <v>7830</v>
          </cell>
          <cell r="B93" t="str">
            <v>Tap på fordringer</v>
          </cell>
          <cell r="C93">
            <v>2</v>
          </cell>
        </row>
        <row r="94">
          <cell r="A94">
            <v>8050</v>
          </cell>
          <cell r="B94" t="str">
            <v>Annen renteinntekt</v>
          </cell>
        </row>
        <row r="95">
          <cell r="A95">
            <v>8070</v>
          </cell>
          <cell r="B95" t="str">
            <v>Annen finansinntekt</v>
          </cell>
        </row>
        <row r="96">
          <cell r="A96">
            <v>8150</v>
          </cell>
          <cell r="B96" t="str">
            <v>Annen rentekostnad</v>
          </cell>
        </row>
        <row r="97">
          <cell r="A97">
            <v>8170</v>
          </cell>
          <cell r="B97" t="str">
            <v>Annen finanskostnad</v>
          </cell>
        </row>
        <row r="98">
          <cell r="A98">
            <v>8300</v>
          </cell>
          <cell r="B98" t="str">
            <v>Betalbar skatt</v>
          </cell>
        </row>
        <row r="99">
          <cell r="A99">
            <v>8490</v>
          </cell>
          <cell r="B99" t="str">
            <v>A. ekstraordinær inntekt</v>
          </cell>
        </row>
        <row r="100">
          <cell r="A100">
            <v>8590</v>
          </cell>
          <cell r="B100" t="str">
            <v>A. ekstraordinær kostnad</v>
          </cell>
        </row>
        <row r="101">
          <cell r="A101">
            <v>8600</v>
          </cell>
          <cell r="B101" t="str">
            <v>Bet. b. skatt. ekstraord. r.</v>
          </cell>
        </row>
        <row r="102">
          <cell r="A102">
            <v>8800</v>
          </cell>
          <cell r="B102" t="str">
            <v>Årsresultat</v>
          </cell>
        </row>
        <row r="103">
          <cell r="A103">
            <v>8920</v>
          </cell>
          <cell r="B103" t="str">
            <v>Avsatt utbytte</v>
          </cell>
        </row>
        <row r="104">
          <cell r="A104">
            <v>8960</v>
          </cell>
          <cell r="B104" t="str">
            <v>Overf. a. egenkapital</v>
          </cell>
        </row>
        <row r="105">
          <cell r="A105">
            <v>8990</v>
          </cell>
          <cell r="B105" t="str">
            <v>Udekket tap</v>
          </cell>
        </row>
        <row r="106">
          <cell r="A106">
            <v>15001</v>
          </cell>
          <cell r="B106" t="str">
            <v/>
          </cell>
        </row>
        <row r="107">
          <cell r="A107">
            <v>15002</v>
          </cell>
          <cell r="B107" t="str">
            <v/>
          </cell>
        </row>
        <row r="108">
          <cell r="A108">
            <v>15003</v>
          </cell>
          <cell r="B108" t="str">
            <v/>
          </cell>
        </row>
        <row r="109">
          <cell r="A109">
            <v>15004</v>
          </cell>
          <cell r="B109" t="str">
            <v/>
          </cell>
        </row>
        <row r="110">
          <cell r="A110">
            <v>15005</v>
          </cell>
          <cell r="B110" t="str">
            <v/>
          </cell>
        </row>
        <row r="111">
          <cell r="A111">
            <v>15006</v>
          </cell>
          <cell r="B111" t="str">
            <v/>
          </cell>
        </row>
        <row r="112">
          <cell r="A112">
            <v>15007</v>
          </cell>
          <cell r="B112" t="str">
            <v/>
          </cell>
        </row>
        <row r="113">
          <cell r="A113">
            <v>15008</v>
          </cell>
          <cell r="B113" t="str">
            <v/>
          </cell>
        </row>
        <row r="114">
          <cell r="A114">
            <v>15009</v>
          </cell>
          <cell r="B114" t="str">
            <v/>
          </cell>
        </row>
        <row r="115">
          <cell r="A115">
            <v>15010</v>
          </cell>
          <cell r="B115" t="str">
            <v/>
          </cell>
        </row>
        <row r="116">
          <cell r="A116">
            <v>24001</v>
          </cell>
          <cell r="B116" t="str">
            <v/>
          </cell>
        </row>
        <row r="117">
          <cell r="A117">
            <v>24002</v>
          </cell>
          <cell r="B117" t="str">
            <v/>
          </cell>
        </row>
        <row r="118">
          <cell r="A118">
            <v>24003</v>
          </cell>
          <cell r="B118" t="str">
            <v/>
          </cell>
        </row>
        <row r="119">
          <cell r="A119">
            <v>24004</v>
          </cell>
          <cell r="B119" t="str">
            <v/>
          </cell>
        </row>
        <row r="120">
          <cell r="A120">
            <v>24005</v>
          </cell>
          <cell r="B120" t="str">
            <v/>
          </cell>
        </row>
        <row r="121">
          <cell r="A121">
            <v>24006</v>
          </cell>
          <cell r="B121" t="str">
            <v/>
          </cell>
        </row>
        <row r="122">
          <cell r="A122">
            <v>24007</v>
          </cell>
          <cell r="B122" t="str">
            <v/>
          </cell>
        </row>
        <row r="123">
          <cell r="A123">
            <v>24008</v>
          </cell>
          <cell r="B123" t="str">
            <v/>
          </cell>
        </row>
        <row r="124">
          <cell r="A124">
            <v>24009</v>
          </cell>
          <cell r="B124" t="str">
            <v/>
          </cell>
        </row>
        <row r="125">
          <cell r="A125">
            <v>24010</v>
          </cell>
          <cell r="B125" t="str">
            <v/>
          </cell>
        </row>
      </sheetData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19"/>
  <sheetViews>
    <sheetView tabSelected="1" workbookViewId="0">
      <selection activeCell="A6" sqref="A6"/>
    </sheetView>
  </sheetViews>
  <sheetFormatPr baseColWidth="10" defaultRowHeight="15" x14ac:dyDescent="0.25"/>
  <cols>
    <col min="2" max="2" width="26.42578125" customWidth="1"/>
    <col min="3" max="3" width="7.5703125" customWidth="1"/>
    <col min="4" max="13" width="9.7109375" customWidth="1"/>
  </cols>
  <sheetData>
    <row r="5" spans="1:13" x14ac:dyDescent="0.25">
      <c r="A5" s="39" t="s">
        <v>106</v>
      </c>
    </row>
    <row r="6" spans="1:13" x14ac:dyDescent="0.25">
      <c r="A6" s="39"/>
    </row>
    <row r="7" spans="1:13" x14ac:dyDescent="0.25">
      <c r="A7" s="39" t="s">
        <v>57</v>
      </c>
    </row>
    <row r="8" spans="1:13" x14ac:dyDescent="0.25">
      <c r="A8" s="1">
        <v>2014</v>
      </c>
      <c r="B8" s="2"/>
      <c r="C8" s="3"/>
      <c r="D8" s="34">
        <v>1920</v>
      </c>
      <c r="E8" s="35"/>
      <c r="F8" s="36">
        <v>2600</v>
      </c>
      <c r="G8" s="35"/>
      <c r="H8" s="34">
        <v>5000</v>
      </c>
      <c r="I8" s="35"/>
      <c r="J8" s="127"/>
      <c r="K8" s="127"/>
    </row>
    <row r="9" spans="1:13" x14ac:dyDescent="0.25">
      <c r="A9" s="20" t="s">
        <v>0</v>
      </c>
      <c r="B9" s="21" t="s">
        <v>1</v>
      </c>
      <c r="C9" s="22" t="s">
        <v>2</v>
      </c>
      <c r="D9" s="23" t="s">
        <v>3</v>
      </c>
      <c r="E9" s="24"/>
      <c r="F9" s="23" t="s">
        <v>5</v>
      </c>
      <c r="G9" s="24"/>
      <c r="H9" s="23" t="s">
        <v>6</v>
      </c>
      <c r="I9" s="24"/>
      <c r="J9" s="127"/>
      <c r="K9" s="127"/>
      <c r="L9" s="18"/>
      <c r="M9" s="18"/>
    </row>
    <row r="10" spans="1:13" x14ac:dyDescent="0.25">
      <c r="A10" s="25" t="s">
        <v>7</v>
      </c>
      <c r="B10" s="26" t="s">
        <v>8</v>
      </c>
      <c r="C10" s="27">
        <v>49</v>
      </c>
      <c r="D10" s="28"/>
      <c r="E10" s="28">
        <v>40000</v>
      </c>
      <c r="F10" s="28"/>
      <c r="G10" s="28">
        <v>20000</v>
      </c>
      <c r="H10" s="29">
        <v>60000</v>
      </c>
      <c r="I10" s="28"/>
      <c r="J10" s="38"/>
      <c r="K10" s="38"/>
      <c r="L10" s="18"/>
      <c r="M10" s="18"/>
    </row>
    <row r="11" spans="1:13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x14ac:dyDescent="0.25">
      <c r="A13" s="39" t="s">
        <v>58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 x14ac:dyDescent="0.25">
      <c r="A14" s="117">
        <v>2014</v>
      </c>
      <c r="B14" s="118"/>
      <c r="C14" s="125"/>
      <c r="D14" s="110">
        <v>1920</v>
      </c>
      <c r="E14" s="111"/>
      <c r="F14" s="112">
        <v>1950</v>
      </c>
      <c r="G14" s="111"/>
      <c r="H14" s="110">
        <v>2600</v>
      </c>
      <c r="I14" s="111"/>
      <c r="J14" s="128">
        <v>2930</v>
      </c>
      <c r="K14" s="129"/>
      <c r="L14" s="128">
        <v>5000</v>
      </c>
      <c r="M14" s="129"/>
    </row>
    <row r="15" spans="1:13" x14ac:dyDescent="0.25">
      <c r="A15" s="120" t="s">
        <v>0</v>
      </c>
      <c r="B15" s="126" t="s">
        <v>1</v>
      </c>
      <c r="C15" s="121" t="s">
        <v>2</v>
      </c>
      <c r="D15" s="113" t="s">
        <v>3</v>
      </c>
      <c r="E15" s="114"/>
      <c r="F15" s="113" t="s">
        <v>4</v>
      </c>
      <c r="G15" s="114"/>
      <c r="H15" s="113" t="s">
        <v>5</v>
      </c>
      <c r="I15" s="114"/>
      <c r="J15" s="130" t="s">
        <v>19</v>
      </c>
      <c r="K15" s="131"/>
      <c r="L15" s="130" t="s">
        <v>6</v>
      </c>
      <c r="M15" s="131"/>
    </row>
    <row r="16" spans="1:13" x14ac:dyDescent="0.25">
      <c r="A16" s="25" t="s">
        <v>7</v>
      </c>
      <c r="B16" s="26" t="s">
        <v>47</v>
      </c>
      <c r="C16" s="27">
        <v>49</v>
      </c>
      <c r="D16" s="28"/>
      <c r="E16" s="28"/>
      <c r="F16" s="28"/>
      <c r="G16" s="28"/>
      <c r="H16" s="29"/>
      <c r="I16" s="28">
        <v>20000</v>
      </c>
      <c r="J16" s="28"/>
      <c r="K16" s="30">
        <v>40000</v>
      </c>
      <c r="L16" s="28">
        <v>60000</v>
      </c>
      <c r="M16" s="30"/>
    </row>
    <row r="17" spans="1:13" x14ac:dyDescent="0.25">
      <c r="A17" s="25" t="s">
        <v>7</v>
      </c>
      <c r="B17" s="26" t="s">
        <v>59</v>
      </c>
      <c r="C17" s="37">
        <v>50</v>
      </c>
      <c r="D17" s="28"/>
      <c r="E17" s="28">
        <v>40000</v>
      </c>
      <c r="F17" s="28"/>
      <c r="G17" s="28"/>
      <c r="H17" s="29"/>
      <c r="I17" s="28"/>
      <c r="J17" s="28">
        <v>40000</v>
      </c>
      <c r="K17" s="30"/>
      <c r="L17" s="28"/>
      <c r="M17" s="30"/>
    </row>
    <row r="18" spans="1:13" x14ac:dyDescent="0.25">
      <c r="A18" s="41" t="s">
        <v>60</v>
      </c>
      <c r="B18" s="26"/>
      <c r="C18" s="37"/>
      <c r="D18" s="28"/>
      <c r="E18" s="28"/>
      <c r="F18" s="28"/>
      <c r="G18" s="28"/>
      <c r="H18" s="29"/>
      <c r="I18" s="28"/>
      <c r="J18" s="28"/>
      <c r="K18" s="30"/>
      <c r="L18" s="28"/>
      <c r="M18" s="30"/>
    </row>
    <row r="19" spans="1:13" x14ac:dyDescent="0.25">
      <c r="A19" s="25" t="s">
        <v>7</v>
      </c>
      <c r="B19" s="37" t="s">
        <v>61</v>
      </c>
      <c r="C19" s="37">
        <v>51</v>
      </c>
      <c r="D19" s="28"/>
      <c r="E19" s="28">
        <v>20000</v>
      </c>
      <c r="F19" s="28">
        <v>20000</v>
      </c>
      <c r="G19" s="28"/>
      <c r="H19" s="29"/>
      <c r="I19" s="28"/>
      <c r="J19" s="28"/>
      <c r="K19" s="30"/>
      <c r="L19" s="28"/>
      <c r="M19" s="30"/>
    </row>
  </sheetData>
  <mergeCells count="6">
    <mergeCell ref="J8:K8"/>
    <mergeCell ref="J9:K9"/>
    <mergeCell ref="J14:K14"/>
    <mergeCell ref="J15:K15"/>
    <mergeCell ref="L14:M14"/>
    <mergeCell ref="L15:M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10"/>
  <sheetViews>
    <sheetView workbookViewId="0">
      <selection activeCell="A6" sqref="A6"/>
    </sheetView>
  </sheetViews>
  <sheetFormatPr baseColWidth="10" defaultRowHeight="15" x14ac:dyDescent="0.25"/>
  <cols>
    <col min="2" max="2" width="24.7109375" bestFit="1" customWidth="1"/>
    <col min="3" max="3" width="5" customWidth="1"/>
  </cols>
  <sheetData>
    <row r="5" spans="1:15" x14ac:dyDescent="0.25">
      <c r="A5" s="39" t="s">
        <v>105</v>
      </c>
    </row>
    <row r="6" spans="1:15" x14ac:dyDescent="0.25">
      <c r="A6" s="39"/>
    </row>
    <row r="7" spans="1:15" x14ac:dyDescent="0.25">
      <c r="A7" s="123">
        <v>2014</v>
      </c>
      <c r="B7" s="124"/>
      <c r="C7" s="125"/>
      <c r="D7" s="110">
        <v>2940</v>
      </c>
      <c r="E7" s="112"/>
      <c r="F7" s="110">
        <v>5020</v>
      </c>
      <c r="G7" s="111"/>
    </row>
    <row r="8" spans="1:15" x14ac:dyDescent="0.25">
      <c r="A8" s="120" t="s">
        <v>0</v>
      </c>
      <c r="B8" s="126" t="s">
        <v>1</v>
      </c>
      <c r="C8" s="121" t="s">
        <v>2</v>
      </c>
      <c r="D8" s="113" t="s">
        <v>10</v>
      </c>
      <c r="E8" s="115"/>
      <c r="F8" s="113" t="s">
        <v>11</v>
      </c>
      <c r="G8" s="114"/>
      <c r="I8" s="10"/>
      <c r="J8" s="9"/>
      <c r="K8" s="9"/>
      <c r="N8" s="9"/>
      <c r="O8" s="9"/>
    </row>
    <row r="9" spans="1:15" x14ac:dyDescent="0.25">
      <c r="A9" s="25" t="s">
        <v>7</v>
      </c>
      <c r="B9" s="26" t="s">
        <v>48</v>
      </c>
      <c r="C9" s="27"/>
      <c r="D9" s="29"/>
      <c r="E9" s="29">
        <v>7200</v>
      </c>
      <c r="F9" s="29">
        <v>7200</v>
      </c>
      <c r="G9" s="28"/>
      <c r="N9" s="10"/>
      <c r="O9" s="10"/>
    </row>
    <row r="10" spans="1:15" x14ac:dyDescent="0.25">
      <c r="A10" s="4"/>
      <c r="B10" s="5"/>
      <c r="C10" s="8"/>
      <c r="D10" s="7"/>
      <c r="E10" s="7"/>
      <c r="F10" s="7"/>
      <c r="G10" s="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35"/>
  <sheetViews>
    <sheetView workbookViewId="0">
      <selection activeCell="A6" sqref="A6"/>
    </sheetView>
  </sheetViews>
  <sheetFormatPr baseColWidth="10" defaultRowHeight="15" x14ac:dyDescent="0.25"/>
  <cols>
    <col min="1" max="1" width="6.140625" customWidth="1"/>
    <col min="2" max="2" width="21.85546875" customWidth="1"/>
    <col min="3" max="3" width="6.85546875" customWidth="1"/>
    <col min="4" max="17" width="9.7109375" customWidth="1"/>
  </cols>
  <sheetData>
    <row r="5" spans="1:17" x14ac:dyDescent="0.25">
      <c r="A5" s="39" t="s">
        <v>104</v>
      </c>
    </row>
    <row r="6" spans="1:17" x14ac:dyDescent="0.25">
      <c r="A6" s="39"/>
    </row>
    <row r="7" spans="1:17" x14ac:dyDescent="0.25">
      <c r="A7" s="117"/>
      <c r="B7" s="118"/>
      <c r="C7" s="119" t="s">
        <v>2</v>
      </c>
      <c r="D7" s="128">
        <v>2770</v>
      </c>
      <c r="E7" s="129"/>
      <c r="F7" s="128">
        <v>2780</v>
      </c>
      <c r="G7" s="129"/>
      <c r="H7" s="110">
        <v>2940</v>
      </c>
      <c r="I7" s="112"/>
      <c r="J7" s="110">
        <v>5000</v>
      </c>
      <c r="K7" s="112"/>
      <c r="L7" s="110">
        <v>5020</v>
      </c>
      <c r="M7" s="111"/>
      <c r="N7" s="110">
        <v>5400</v>
      </c>
      <c r="O7" s="111"/>
      <c r="P7" s="110">
        <v>5401</v>
      </c>
      <c r="Q7" s="111"/>
    </row>
    <row r="8" spans="1:17" x14ac:dyDescent="0.25">
      <c r="A8" s="120" t="s">
        <v>0</v>
      </c>
      <c r="B8" s="121" t="s">
        <v>1</v>
      </c>
      <c r="C8" s="122" t="s">
        <v>12</v>
      </c>
      <c r="D8" s="130" t="s">
        <v>63</v>
      </c>
      <c r="E8" s="131"/>
      <c r="F8" s="130" t="s">
        <v>64</v>
      </c>
      <c r="G8" s="131"/>
      <c r="H8" s="113" t="s">
        <v>10</v>
      </c>
      <c r="I8" s="115"/>
      <c r="J8" s="113" t="s">
        <v>6</v>
      </c>
      <c r="K8" s="115"/>
      <c r="L8" s="113" t="s">
        <v>11</v>
      </c>
      <c r="M8" s="114"/>
      <c r="N8" s="113" t="s">
        <v>65</v>
      </c>
      <c r="O8" s="114"/>
      <c r="P8" s="113" t="s">
        <v>94</v>
      </c>
      <c r="Q8" s="114"/>
    </row>
    <row r="9" spans="1:17" x14ac:dyDescent="0.25">
      <c r="A9" s="45" t="s">
        <v>7</v>
      </c>
      <c r="B9" s="46" t="s">
        <v>49</v>
      </c>
      <c r="C9" s="47"/>
      <c r="D9" s="38"/>
      <c r="E9" s="48"/>
      <c r="F9" s="38"/>
      <c r="G9" s="48"/>
      <c r="H9" s="38"/>
      <c r="I9" s="48">
        <v>7200</v>
      </c>
      <c r="J9" s="38"/>
      <c r="K9" s="48"/>
      <c r="L9" s="38">
        <v>7200</v>
      </c>
      <c r="M9" s="48"/>
      <c r="N9" s="38"/>
      <c r="O9" s="48"/>
      <c r="P9" s="38"/>
      <c r="Q9" s="48"/>
    </row>
    <row r="10" spans="1:17" x14ac:dyDescent="0.25">
      <c r="A10" s="45" t="s">
        <v>7</v>
      </c>
      <c r="B10" s="46" t="s">
        <v>16</v>
      </c>
      <c r="C10" s="49"/>
      <c r="D10" s="50"/>
      <c r="E10" s="51">
        <v>8460</v>
      </c>
      <c r="F10" s="50"/>
      <c r="G10" s="51"/>
      <c r="H10" s="50"/>
      <c r="I10" s="51"/>
      <c r="J10" s="50"/>
      <c r="K10" s="51"/>
      <c r="L10" s="50"/>
      <c r="M10" s="51"/>
      <c r="N10" s="50">
        <v>8460</v>
      </c>
      <c r="O10" s="51"/>
      <c r="P10" s="50"/>
      <c r="Q10" s="51"/>
    </row>
    <row r="11" spans="1:17" x14ac:dyDescent="0.25">
      <c r="A11" s="52" t="s">
        <v>7</v>
      </c>
      <c r="B11" s="52" t="s">
        <v>17</v>
      </c>
      <c r="C11" s="53"/>
      <c r="D11" s="18"/>
      <c r="E11" s="42"/>
      <c r="F11" s="18"/>
      <c r="G11" s="42">
        <v>1015</v>
      </c>
      <c r="H11" s="18"/>
      <c r="I11" s="42"/>
      <c r="J11" s="52"/>
      <c r="K11" s="54"/>
      <c r="L11" s="52"/>
      <c r="M11" s="54"/>
      <c r="N11" s="52"/>
      <c r="O11" s="54"/>
      <c r="P11" s="18">
        <v>1015</v>
      </c>
      <c r="Q11" s="42"/>
    </row>
    <row r="12" spans="1:17" x14ac:dyDescent="0.25">
      <c r="C12" s="11"/>
    </row>
    <row r="13" spans="1:17" x14ac:dyDescent="0.25">
      <c r="C13" s="11"/>
    </row>
    <row r="14" spans="1:17" x14ac:dyDescent="0.25">
      <c r="C14" s="11"/>
    </row>
    <row r="15" spans="1:17" x14ac:dyDescent="0.25">
      <c r="C15" s="11"/>
    </row>
    <row r="16" spans="1:17" x14ac:dyDescent="0.25">
      <c r="C16" s="11"/>
    </row>
    <row r="17" spans="3:3" x14ac:dyDescent="0.25">
      <c r="C17" s="11"/>
    </row>
    <row r="18" spans="3:3" x14ac:dyDescent="0.25">
      <c r="C18" s="11"/>
    </row>
    <row r="19" spans="3:3" x14ac:dyDescent="0.25">
      <c r="C19" s="11"/>
    </row>
    <row r="20" spans="3:3" x14ac:dyDescent="0.25">
      <c r="C20" s="11"/>
    </row>
    <row r="21" spans="3:3" x14ac:dyDescent="0.25">
      <c r="C21" s="11"/>
    </row>
    <row r="22" spans="3:3" x14ac:dyDescent="0.25">
      <c r="C22" s="11"/>
    </row>
    <row r="23" spans="3:3" x14ac:dyDescent="0.25">
      <c r="C23" s="11"/>
    </row>
    <row r="24" spans="3:3" x14ac:dyDescent="0.25">
      <c r="C24" s="11"/>
    </row>
    <row r="25" spans="3:3" x14ac:dyDescent="0.25">
      <c r="C25" s="11"/>
    </row>
    <row r="26" spans="3:3" x14ac:dyDescent="0.25">
      <c r="C26" s="11"/>
    </row>
    <row r="27" spans="3:3" x14ac:dyDescent="0.25">
      <c r="C27" s="11"/>
    </row>
    <row r="28" spans="3:3" x14ac:dyDescent="0.25">
      <c r="C28" s="11"/>
    </row>
    <row r="29" spans="3:3" x14ac:dyDescent="0.25">
      <c r="C29" s="11"/>
    </row>
    <row r="30" spans="3:3" x14ac:dyDescent="0.25">
      <c r="C30" s="11"/>
    </row>
    <row r="31" spans="3:3" x14ac:dyDescent="0.25">
      <c r="C31" s="11"/>
    </row>
    <row r="32" spans="3:3" x14ac:dyDescent="0.25">
      <c r="C32" s="11"/>
    </row>
    <row r="33" spans="3:3" x14ac:dyDescent="0.25">
      <c r="C33" s="11"/>
    </row>
    <row r="34" spans="3:3" x14ac:dyDescent="0.25">
      <c r="C34" s="11"/>
    </row>
    <row r="35" spans="3:3" x14ac:dyDescent="0.25">
      <c r="C35" s="11"/>
    </row>
  </sheetData>
  <mergeCells count="4">
    <mergeCell ref="D7:E7"/>
    <mergeCell ref="F7:G7"/>
    <mergeCell ref="D8:E8"/>
    <mergeCell ref="F8:G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Y29"/>
  <sheetViews>
    <sheetView zoomScale="110" zoomScaleNormal="110" workbookViewId="0">
      <selection activeCell="B15" sqref="B15"/>
    </sheetView>
  </sheetViews>
  <sheetFormatPr baseColWidth="10" defaultRowHeight="15" x14ac:dyDescent="0.25"/>
  <cols>
    <col min="1" max="1" width="7" customWidth="1"/>
    <col min="2" max="2" width="25" bestFit="1" customWidth="1"/>
    <col min="3" max="3" width="7.140625" customWidth="1"/>
    <col min="4" max="25" width="9.7109375" customWidth="1"/>
  </cols>
  <sheetData>
    <row r="5" spans="1:25" ht="15.75" x14ac:dyDescent="0.25">
      <c r="A5" s="87" t="s">
        <v>102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15.75" x14ac:dyDescent="0.25">
      <c r="A6" s="87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ht="15.75" x14ac:dyDescent="0.25">
      <c r="A7" s="87" t="s">
        <v>101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x14ac:dyDescent="0.25">
      <c r="A8" s="88" t="s">
        <v>66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x14ac:dyDescent="0.25">
      <c r="A9" s="31" t="s">
        <v>18</v>
      </c>
      <c r="B9" s="32"/>
      <c r="C9" s="43" t="s">
        <v>2</v>
      </c>
      <c r="D9" s="110">
        <v>1920</v>
      </c>
      <c r="E9" s="111"/>
      <c r="F9" s="112">
        <v>1950</v>
      </c>
      <c r="G9" s="111"/>
      <c r="H9" s="110">
        <v>2600</v>
      </c>
      <c r="I9" s="111"/>
      <c r="J9" s="128">
        <v>2770</v>
      </c>
      <c r="K9" s="129"/>
      <c r="L9" s="128">
        <v>2780</v>
      </c>
      <c r="M9" s="129"/>
      <c r="N9" s="128">
        <v>2930</v>
      </c>
      <c r="O9" s="129"/>
      <c r="P9" s="110">
        <v>2940</v>
      </c>
      <c r="Q9" s="112"/>
      <c r="R9" s="110">
        <v>5000</v>
      </c>
      <c r="S9" s="112"/>
      <c r="T9" s="110">
        <v>5020</v>
      </c>
      <c r="U9" s="111"/>
      <c r="V9" s="110">
        <v>5400</v>
      </c>
      <c r="W9" s="111"/>
      <c r="X9" s="110">
        <v>5401</v>
      </c>
      <c r="Y9" s="111"/>
    </row>
    <row r="10" spans="1:25" x14ac:dyDescent="0.25">
      <c r="A10" s="20" t="s">
        <v>0</v>
      </c>
      <c r="B10" s="22" t="s">
        <v>1</v>
      </c>
      <c r="C10" s="44" t="s">
        <v>12</v>
      </c>
      <c r="D10" s="113" t="s">
        <v>3</v>
      </c>
      <c r="E10" s="114"/>
      <c r="F10" s="113" t="s">
        <v>4</v>
      </c>
      <c r="G10" s="114"/>
      <c r="H10" s="113" t="s">
        <v>5</v>
      </c>
      <c r="I10" s="114"/>
      <c r="J10" s="130" t="s">
        <v>62</v>
      </c>
      <c r="K10" s="131"/>
      <c r="L10" s="130" t="s">
        <v>67</v>
      </c>
      <c r="M10" s="131"/>
      <c r="N10" s="130" t="s">
        <v>19</v>
      </c>
      <c r="O10" s="131"/>
      <c r="P10" s="113" t="s">
        <v>10</v>
      </c>
      <c r="Q10" s="115"/>
      <c r="R10" s="113" t="s">
        <v>6</v>
      </c>
      <c r="S10" s="115"/>
      <c r="T10" s="113" t="s">
        <v>11</v>
      </c>
      <c r="U10" s="114"/>
      <c r="V10" s="113" t="s">
        <v>15</v>
      </c>
      <c r="W10" s="114"/>
      <c r="X10" s="113" t="s">
        <v>68</v>
      </c>
      <c r="Y10" s="114"/>
    </row>
    <row r="11" spans="1:25" ht="15" customHeight="1" x14ac:dyDescent="0.25">
      <c r="A11" s="25" t="s">
        <v>20</v>
      </c>
      <c r="B11" s="26" t="s">
        <v>69</v>
      </c>
      <c r="C11" s="47"/>
      <c r="D11" s="28">
        <v>200000</v>
      </c>
      <c r="E11" s="28"/>
      <c r="F11" s="28">
        <v>42000</v>
      </c>
      <c r="G11" s="28"/>
      <c r="H11" s="29"/>
      <c r="I11" s="28">
        <v>42000</v>
      </c>
      <c r="J11" s="28"/>
      <c r="K11" s="30">
        <v>18300</v>
      </c>
      <c r="L11" s="48"/>
      <c r="M11" s="30"/>
      <c r="N11" s="38"/>
      <c r="O11" s="48"/>
      <c r="P11" s="29"/>
      <c r="Q11" s="29"/>
      <c r="R11" s="29"/>
      <c r="S11" s="29"/>
      <c r="T11" s="29"/>
      <c r="U11" s="28"/>
      <c r="V11" s="29"/>
      <c r="W11" s="28"/>
      <c r="X11" s="29"/>
      <c r="Y11" s="28"/>
    </row>
    <row r="12" spans="1:25" ht="15" customHeight="1" x14ac:dyDescent="0.25">
      <c r="A12" s="25" t="s">
        <v>21</v>
      </c>
      <c r="B12" s="26" t="s">
        <v>22</v>
      </c>
      <c r="C12" s="81">
        <v>600</v>
      </c>
      <c r="D12" s="28"/>
      <c r="E12" s="28"/>
      <c r="F12" s="28"/>
      <c r="G12" s="28"/>
      <c r="H12" s="29"/>
      <c r="I12" s="28">
        <v>21000</v>
      </c>
      <c r="J12" s="28"/>
      <c r="K12" s="30"/>
      <c r="L12" s="28"/>
      <c r="M12" s="30"/>
      <c r="N12" s="38"/>
      <c r="O12" s="28">
        <v>44000</v>
      </c>
      <c r="P12" s="29"/>
      <c r="Q12" s="29"/>
      <c r="R12" s="29">
        <v>65000</v>
      </c>
      <c r="S12" s="29"/>
      <c r="T12" s="29"/>
      <c r="U12" s="28"/>
      <c r="V12" s="29"/>
      <c r="W12" s="28"/>
      <c r="X12" s="29"/>
      <c r="Y12" s="28"/>
    </row>
    <row r="13" spans="1:25" ht="15" customHeight="1" x14ac:dyDescent="0.25">
      <c r="A13" s="25" t="s">
        <v>21</v>
      </c>
      <c r="B13" s="82" t="s">
        <v>23</v>
      </c>
      <c r="C13" s="83">
        <v>601</v>
      </c>
      <c r="D13" s="51"/>
      <c r="E13" s="51"/>
      <c r="F13" s="51"/>
      <c r="G13" s="51"/>
      <c r="H13" s="84"/>
      <c r="I13" s="84"/>
      <c r="J13" s="51"/>
      <c r="K13" s="85"/>
      <c r="L13" s="51"/>
      <c r="M13" s="85"/>
      <c r="N13" s="50"/>
      <c r="O13" s="51"/>
      <c r="P13" s="84"/>
      <c r="Q13" s="84">
        <v>7800</v>
      </c>
      <c r="R13" s="84"/>
      <c r="S13" s="84"/>
      <c r="T13" s="84">
        <v>7800</v>
      </c>
      <c r="U13" s="51"/>
      <c r="V13" s="84"/>
      <c r="W13" s="51"/>
      <c r="X13" s="84"/>
      <c r="Y13" s="51"/>
    </row>
    <row r="14" spans="1:25" ht="15" customHeight="1" x14ac:dyDescent="0.25">
      <c r="A14" s="25" t="s">
        <v>21</v>
      </c>
      <c r="B14" s="52" t="s">
        <v>24</v>
      </c>
      <c r="C14" s="53">
        <v>601</v>
      </c>
      <c r="D14" s="52"/>
      <c r="E14" s="86"/>
      <c r="F14" s="54"/>
      <c r="G14" s="52"/>
      <c r="H14" s="70"/>
      <c r="I14" s="71"/>
      <c r="J14" s="70"/>
      <c r="K14" s="71">
        <f>65000*0.141</f>
        <v>9165</v>
      </c>
      <c r="L14" s="70"/>
      <c r="M14" s="71"/>
      <c r="N14" s="72"/>
      <c r="O14" s="70"/>
      <c r="P14" s="72"/>
      <c r="Q14" s="70"/>
      <c r="R14" s="89"/>
      <c r="S14" s="52"/>
      <c r="T14" s="54"/>
      <c r="U14" s="52"/>
      <c r="V14" s="54">
        <f>K14</f>
        <v>9165</v>
      </c>
      <c r="W14" s="52"/>
      <c r="X14" s="70"/>
      <c r="Y14" s="70"/>
    </row>
    <row r="15" spans="1:25" x14ac:dyDescent="0.25">
      <c r="A15" s="25" t="s">
        <v>21</v>
      </c>
      <c r="B15" s="55" t="s">
        <v>103</v>
      </c>
      <c r="C15" s="73">
        <v>601</v>
      </c>
      <c r="D15" s="71"/>
      <c r="E15" s="72"/>
      <c r="F15" s="70"/>
      <c r="G15" s="71"/>
      <c r="H15" s="70"/>
      <c r="I15" s="71"/>
      <c r="J15" s="70"/>
      <c r="K15" s="71"/>
      <c r="L15" s="70"/>
      <c r="M15" s="71">
        <f>T13*0.141</f>
        <v>1099.8</v>
      </c>
      <c r="N15" s="70"/>
      <c r="O15" s="71"/>
      <c r="P15" s="72"/>
      <c r="Q15" s="70"/>
      <c r="R15" s="78"/>
      <c r="S15" s="71"/>
      <c r="T15" s="70"/>
      <c r="U15" s="71"/>
      <c r="V15" s="70"/>
      <c r="W15" s="71"/>
      <c r="X15" s="70">
        <f>M15</f>
        <v>1099.8</v>
      </c>
      <c r="Y15" s="70"/>
    </row>
    <row r="16" spans="1:25" x14ac:dyDescent="0.25">
      <c r="A16" s="12"/>
      <c r="B16" s="71"/>
      <c r="C16" s="73"/>
      <c r="D16" s="71"/>
      <c r="E16" s="72"/>
      <c r="F16" s="70"/>
      <c r="G16" s="71"/>
      <c r="H16" s="70"/>
      <c r="I16" s="71"/>
      <c r="J16" s="70"/>
      <c r="K16" s="71"/>
      <c r="L16" s="70"/>
      <c r="M16" s="71"/>
      <c r="N16" s="70"/>
      <c r="O16" s="71"/>
      <c r="P16" s="72"/>
      <c r="Q16" s="70"/>
      <c r="R16" s="78"/>
      <c r="S16" s="71"/>
      <c r="T16" s="70"/>
      <c r="U16" s="71"/>
      <c r="V16" s="70"/>
      <c r="W16" s="71"/>
      <c r="X16" s="70"/>
      <c r="Y16" s="70"/>
    </row>
    <row r="17" spans="1:25" x14ac:dyDescent="0.25">
      <c r="A17" s="59" t="s">
        <v>25</v>
      </c>
      <c r="B17" s="74" t="s">
        <v>26</v>
      </c>
      <c r="C17" s="75">
        <v>608</v>
      </c>
      <c r="D17" s="74"/>
      <c r="E17" s="76">
        <v>44000</v>
      </c>
      <c r="F17" s="77"/>
      <c r="G17" s="74"/>
      <c r="H17" s="77"/>
      <c r="I17" s="74"/>
      <c r="J17" s="77"/>
      <c r="K17" s="74"/>
      <c r="L17" s="77"/>
      <c r="M17" s="74"/>
      <c r="N17" s="77">
        <v>44000</v>
      </c>
      <c r="O17" s="74"/>
      <c r="P17" s="76"/>
      <c r="Q17" s="77"/>
      <c r="R17" s="90"/>
      <c r="S17" s="74"/>
      <c r="T17" s="77"/>
      <c r="U17" s="74"/>
      <c r="V17" s="77"/>
      <c r="W17" s="74"/>
      <c r="X17" s="77"/>
      <c r="Y17" s="77"/>
    </row>
    <row r="18" spans="1:25" x14ac:dyDescent="0.25">
      <c r="A18" s="55" t="s">
        <v>25</v>
      </c>
      <c r="B18" s="71" t="s">
        <v>9</v>
      </c>
      <c r="C18" s="73">
        <v>609</v>
      </c>
      <c r="D18" s="71"/>
      <c r="E18" s="72">
        <v>21000</v>
      </c>
      <c r="F18" s="70">
        <f>E18</f>
        <v>21000</v>
      </c>
      <c r="G18" s="71"/>
      <c r="H18" s="70"/>
      <c r="I18" s="71"/>
      <c r="J18" s="70"/>
      <c r="K18" s="71"/>
      <c r="L18" s="70"/>
      <c r="M18" s="71"/>
      <c r="N18" s="70"/>
      <c r="O18" s="71"/>
      <c r="P18" s="72"/>
      <c r="Q18" s="70"/>
      <c r="R18" s="78"/>
      <c r="S18" s="71"/>
      <c r="T18" s="70"/>
      <c r="U18" s="71"/>
      <c r="V18" s="70"/>
      <c r="W18" s="71"/>
      <c r="X18" s="70"/>
      <c r="Y18" s="70"/>
    </row>
    <row r="19" spans="1:25" x14ac:dyDescent="0.25">
      <c r="A19" s="55" t="s">
        <v>71</v>
      </c>
      <c r="B19" s="55" t="s">
        <v>70</v>
      </c>
      <c r="C19" s="73">
        <v>612</v>
      </c>
      <c r="D19" s="71"/>
      <c r="E19" s="72"/>
      <c r="F19" s="70"/>
      <c r="G19" s="71">
        <v>42000</v>
      </c>
      <c r="H19" s="70">
        <v>42000</v>
      </c>
      <c r="I19" s="71"/>
      <c r="J19" s="70"/>
      <c r="K19" s="71"/>
      <c r="L19" s="70"/>
      <c r="M19" s="71"/>
      <c r="N19" s="70"/>
      <c r="O19" s="71"/>
      <c r="P19" s="72"/>
      <c r="Q19" s="70"/>
      <c r="R19" s="78"/>
      <c r="S19" s="71"/>
      <c r="T19" s="70"/>
      <c r="U19" s="71"/>
      <c r="V19" s="70"/>
      <c r="W19" s="71"/>
      <c r="X19" s="70"/>
      <c r="Y19" s="70"/>
    </row>
    <row r="20" spans="1:25" x14ac:dyDescent="0.25">
      <c r="A20" s="59" t="s">
        <v>71</v>
      </c>
      <c r="B20" s="59" t="s">
        <v>72</v>
      </c>
      <c r="C20" s="75">
        <v>613</v>
      </c>
      <c r="D20" s="74"/>
      <c r="E20" s="76">
        <v>18300</v>
      </c>
      <c r="F20" s="77"/>
      <c r="G20" s="74"/>
      <c r="H20" s="77"/>
      <c r="I20" s="74"/>
      <c r="J20" s="77">
        <v>18300</v>
      </c>
      <c r="K20" s="74"/>
      <c r="L20" s="77"/>
      <c r="M20" s="74"/>
      <c r="N20" s="77"/>
      <c r="O20" s="74"/>
      <c r="P20" s="76"/>
      <c r="Q20" s="77"/>
      <c r="R20" s="90"/>
      <c r="S20" s="74"/>
      <c r="T20" s="77"/>
      <c r="U20" s="74"/>
      <c r="V20" s="77"/>
      <c r="W20" s="74"/>
      <c r="X20" s="77"/>
      <c r="Y20" s="77"/>
    </row>
    <row r="21" spans="1:25" x14ac:dyDescent="0.25">
      <c r="A21" s="12"/>
      <c r="B21" s="71"/>
      <c r="C21" s="73"/>
      <c r="D21" s="71"/>
      <c r="E21" s="72"/>
      <c r="F21" s="70"/>
      <c r="G21" s="71"/>
      <c r="H21" s="70"/>
      <c r="I21" s="71"/>
      <c r="J21" s="72"/>
      <c r="K21" s="70"/>
      <c r="L21" s="78"/>
      <c r="M21" s="71"/>
      <c r="N21" s="70"/>
      <c r="O21" s="71"/>
      <c r="P21" s="72"/>
      <c r="Q21" s="70"/>
      <c r="R21" s="79"/>
      <c r="S21" s="70"/>
      <c r="T21" s="78"/>
      <c r="U21" s="71"/>
      <c r="V21" s="70"/>
      <c r="W21" s="71"/>
      <c r="X21" s="70"/>
      <c r="Y21" s="70"/>
    </row>
    <row r="22" spans="1:25" x14ac:dyDescent="0.25">
      <c r="A22" s="88" t="s">
        <v>27</v>
      </c>
      <c r="B22" s="71"/>
      <c r="C22" s="73"/>
      <c r="D22" s="71"/>
      <c r="E22" s="70"/>
      <c r="F22" s="79"/>
      <c r="G22" s="70"/>
      <c r="H22" s="79"/>
      <c r="I22" s="70"/>
      <c r="J22" s="79"/>
      <c r="K22" s="70"/>
      <c r="L22" s="79"/>
      <c r="M22" s="70"/>
      <c r="N22" s="79"/>
      <c r="O22" s="70"/>
      <c r="P22" s="79"/>
      <c r="Q22" s="70"/>
      <c r="R22" s="79"/>
      <c r="S22" s="70"/>
      <c r="T22" s="79"/>
      <c r="U22" s="70"/>
      <c r="V22" s="79"/>
      <c r="W22" s="70"/>
      <c r="X22" s="79"/>
      <c r="Y22" s="70"/>
    </row>
    <row r="23" spans="1:25" x14ac:dyDescent="0.25">
      <c r="A23" s="88" t="s">
        <v>28</v>
      </c>
      <c r="B23" s="71"/>
      <c r="C23" s="73"/>
      <c r="D23" s="71"/>
      <c r="E23" s="70"/>
      <c r="F23" s="71"/>
      <c r="G23" s="70"/>
      <c r="H23" s="71"/>
      <c r="I23" s="70"/>
      <c r="J23" s="71"/>
      <c r="K23" s="70"/>
      <c r="L23" s="71"/>
      <c r="M23" s="70"/>
      <c r="N23" s="71"/>
      <c r="O23" s="70"/>
      <c r="P23" s="71"/>
      <c r="Q23" s="70"/>
      <c r="R23" s="71"/>
      <c r="S23" s="70"/>
      <c r="T23" s="71"/>
      <c r="U23" s="70"/>
      <c r="V23" s="71"/>
      <c r="W23" s="70"/>
      <c r="X23" s="71"/>
      <c r="Y23" s="70"/>
    </row>
    <row r="24" spans="1:25" x14ac:dyDescent="0.25">
      <c r="A24" s="59" t="s">
        <v>29</v>
      </c>
      <c r="B24" s="74" t="s">
        <v>30</v>
      </c>
      <c r="C24" s="75">
        <v>715</v>
      </c>
      <c r="D24" s="74"/>
      <c r="E24" s="77"/>
      <c r="F24" s="74"/>
      <c r="G24" s="77"/>
      <c r="H24" s="74"/>
      <c r="I24" s="77">
        <v>22400</v>
      </c>
      <c r="J24" s="74"/>
      <c r="K24" s="77"/>
      <c r="L24" s="74"/>
      <c r="M24" s="77"/>
      <c r="N24" s="74"/>
      <c r="O24" s="77">
        <v>46100</v>
      </c>
      <c r="P24" s="74"/>
      <c r="Q24" s="77"/>
      <c r="R24" s="74">
        <v>68500</v>
      </c>
      <c r="S24" s="77"/>
      <c r="T24" s="74"/>
      <c r="U24" s="77"/>
      <c r="V24" s="74"/>
      <c r="W24" s="77"/>
      <c r="X24" s="74"/>
      <c r="Y24" s="77"/>
    </row>
    <row r="25" spans="1:25" x14ac:dyDescent="0.25">
      <c r="A25" s="59" t="s">
        <v>29</v>
      </c>
      <c r="B25" s="71" t="s">
        <v>31</v>
      </c>
      <c r="C25" s="73">
        <v>716</v>
      </c>
      <c r="D25" s="71"/>
      <c r="E25" s="70"/>
      <c r="F25" s="71"/>
      <c r="G25" s="70"/>
      <c r="H25" s="71"/>
      <c r="I25" s="70"/>
      <c r="J25" s="71"/>
      <c r="K25" s="70"/>
      <c r="L25" s="71"/>
      <c r="M25" s="70"/>
      <c r="N25" s="71"/>
      <c r="O25" s="70"/>
      <c r="P25" s="71"/>
      <c r="Q25" s="70">
        <v>8220</v>
      </c>
      <c r="R25" s="71"/>
      <c r="S25" s="70"/>
      <c r="T25" s="71">
        <v>8220</v>
      </c>
      <c r="U25" s="70"/>
      <c r="V25" s="71"/>
      <c r="W25" s="70"/>
      <c r="X25" s="71"/>
      <c r="Y25" s="70"/>
    </row>
    <row r="26" spans="1:25" x14ac:dyDescent="0.25">
      <c r="A26" s="59" t="s">
        <v>29</v>
      </c>
      <c r="B26" s="71" t="s">
        <v>32</v>
      </c>
      <c r="C26" s="73"/>
      <c r="D26" s="71"/>
      <c r="E26" s="70"/>
      <c r="F26" s="71"/>
      <c r="G26" s="70"/>
      <c r="H26" s="71"/>
      <c r="I26" s="70"/>
      <c r="J26" s="71"/>
      <c r="K26" s="70">
        <v>9658</v>
      </c>
      <c r="L26" s="71"/>
      <c r="M26" s="70"/>
      <c r="N26" s="71"/>
      <c r="O26" s="70"/>
      <c r="P26" s="71"/>
      <c r="Q26" s="70"/>
      <c r="R26" s="71"/>
      <c r="S26" s="70"/>
      <c r="T26" s="71"/>
      <c r="U26" s="70"/>
      <c r="V26" s="71">
        <v>9658</v>
      </c>
      <c r="W26" s="70"/>
      <c r="X26" s="71"/>
      <c r="Y26" s="70"/>
    </row>
    <row r="27" spans="1:25" x14ac:dyDescent="0.25">
      <c r="A27" s="59" t="s">
        <v>29</v>
      </c>
      <c r="B27" s="59" t="s">
        <v>73</v>
      </c>
      <c r="C27" s="75"/>
      <c r="D27" s="74"/>
      <c r="E27" s="77"/>
      <c r="F27" s="74"/>
      <c r="G27" s="77"/>
      <c r="H27" s="74"/>
      <c r="I27" s="77"/>
      <c r="J27" s="74"/>
      <c r="K27" s="77"/>
      <c r="L27" s="74"/>
      <c r="M27" s="77">
        <v>1159</v>
      </c>
      <c r="N27" s="74"/>
      <c r="O27" s="77"/>
      <c r="P27" s="74"/>
      <c r="Q27" s="77"/>
      <c r="R27" s="74"/>
      <c r="S27" s="77"/>
      <c r="T27" s="74"/>
      <c r="U27" s="77"/>
      <c r="V27" s="74"/>
      <c r="W27" s="77"/>
      <c r="X27" s="74">
        <v>1159</v>
      </c>
      <c r="Y27" s="77"/>
    </row>
    <row r="28" spans="1:25" x14ac:dyDescent="0.25">
      <c r="A28" s="55" t="s">
        <v>33</v>
      </c>
      <c r="B28" s="71" t="s">
        <v>34</v>
      </c>
      <c r="C28" s="73">
        <v>722</v>
      </c>
      <c r="D28" s="71"/>
      <c r="E28" s="70">
        <v>46100</v>
      </c>
      <c r="F28" s="71"/>
      <c r="G28" s="70"/>
      <c r="H28" s="71"/>
      <c r="I28" s="70"/>
      <c r="J28" s="71"/>
      <c r="K28" s="70"/>
      <c r="L28" s="71"/>
      <c r="M28" s="70"/>
      <c r="N28" s="71">
        <v>46100</v>
      </c>
      <c r="O28" s="70"/>
      <c r="P28" s="71"/>
      <c r="Q28" s="70"/>
      <c r="R28" s="71"/>
      <c r="S28" s="70"/>
      <c r="T28" s="71"/>
      <c r="U28" s="70"/>
      <c r="V28" s="71"/>
      <c r="W28" s="70"/>
      <c r="X28" s="71"/>
      <c r="Y28" s="70"/>
    </row>
    <row r="29" spans="1:25" x14ac:dyDescent="0.25">
      <c r="A29" s="55" t="s">
        <v>33</v>
      </c>
      <c r="B29" s="71" t="s">
        <v>9</v>
      </c>
      <c r="C29" s="80">
        <v>723</v>
      </c>
      <c r="D29" s="70"/>
      <c r="E29" s="71">
        <v>22400</v>
      </c>
      <c r="F29" s="70">
        <v>22400</v>
      </c>
      <c r="G29" s="71"/>
      <c r="H29" s="70"/>
      <c r="I29" s="71"/>
      <c r="J29" s="70"/>
      <c r="K29" s="71"/>
      <c r="L29" s="70"/>
      <c r="M29" s="71"/>
      <c r="N29" s="70"/>
      <c r="O29" s="71"/>
      <c r="P29" s="70"/>
      <c r="Q29" s="71"/>
      <c r="R29" s="70"/>
      <c r="S29" s="71"/>
      <c r="T29" s="70"/>
      <c r="U29" s="71"/>
      <c r="V29" s="70"/>
      <c r="W29" s="71"/>
      <c r="X29" s="70"/>
      <c r="Y29" s="70"/>
    </row>
  </sheetData>
  <mergeCells count="6">
    <mergeCell ref="J9:K9"/>
    <mergeCell ref="L9:M9"/>
    <mergeCell ref="N9:O9"/>
    <mergeCell ref="J10:K10"/>
    <mergeCell ref="L10:M10"/>
    <mergeCell ref="N10:O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B35"/>
  <sheetViews>
    <sheetView zoomScaleNormal="100" workbookViewId="0">
      <selection activeCell="A6" sqref="A6"/>
    </sheetView>
  </sheetViews>
  <sheetFormatPr baseColWidth="10" defaultRowHeight="15.75" x14ac:dyDescent="0.25"/>
  <cols>
    <col min="1" max="1" width="7.28515625" style="19" customWidth="1"/>
    <col min="2" max="2" width="24.42578125" style="19" customWidth="1"/>
    <col min="3" max="3" width="6.85546875" style="19" customWidth="1"/>
    <col min="4" max="28" width="9.7109375" style="40" customWidth="1"/>
    <col min="29" max="16384" width="11.42578125" style="19"/>
  </cols>
  <sheetData>
    <row r="5" spans="1:27" x14ac:dyDescent="0.25">
      <c r="A5" s="87" t="s">
        <v>100</v>
      </c>
      <c r="B5" s="65"/>
      <c r="C5" s="6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27" x14ac:dyDescent="0.25">
      <c r="A6" s="87"/>
      <c r="B6" s="65"/>
      <c r="C6" s="6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</row>
    <row r="7" spans="1:27" x14ac:dyDescent="0.25">
      <c r="A7" s="87" t="s">
        <v>99</v>
      </c>
      <c r="B7" s="65"/>
      <c r="C7" s="6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</row>
    <row r="8" spans="1:27" x14ac:dyDescent="0.25">
      <c r="A8" s="108" t="s">
        <v>74</v>
      </c>
      <c r="B8" s="99"/>
      <c r="C8" s="43" t="s">
        <v>2</v>
      </c>
      <c r="D8" s="128">
        <v>1740</v>
      </c>
      <c r="E8" s="129"/>
      <c r="F8" s="110">
        <v>1920</v>
      </c>
      <c r="G8" s="111"/>
      <c r="H8" s="112">
        <v>1950</v>
      </c>
      <c r="I8" s="111"/>
      <c r="J8" s="110">
        <v>2600</v>
      </c>
      <c r="K8" s="111"/>
      <c r="L8" s="128">
        <v>2770</v>
      </c>
      <c r="M8" s="129"/>
      <c r="N8" s="128">
        <v>2780</v>
      </c>
      <c r="O8" s="129"/>
      <c r="P8" s="128">
        <v>2930</v>
      </c>
      <c r="Q8" s="129"/>
      <c r="R8" s="110">
        <v>2940</v>
      </c>
      <c r="S8" s="112"/>
      <c r="T8" s="110">
        <v>5000</v>
      </c>
      <c r="U8" s="112"/>
      <c r="V8" s="110">
        <v>5020</v>
      </c>
      <c r="W8" s="111"/>
      <c r="X8" s="110">
        <v>5400</v>
      </c>
      <c r="Y8" s="111"/>
      <c r="Z8" s="110">
        <v>5401</v>
      </c>
      <c r="AA8" s="111"/>
    </row>
    <row r="9" spans="1:27" x14ac:dyDescent="0.25">
      <c r="A9" s="100" t="s">
        <v>0</v>
      </c>
      <c r="B9" s="101" t="s">
        <v>1</v>
      </c>
      <c r="C9" s="44" t="s">
        <v>12</v>
      </c>
      <c r="D9" s="130" t="s">
        <v>35</v>
      </c>
      <c r="E9" s="131"/>
      <c r="F9" s="113" t="s">
        <v>3</v>
      </c>
      <c r="G9" s="114"/>
      <c r="H9" s="113" t="s">
        <v>4</v>
      </c>
      <c r="I9" s="114"/>
      <c r="J9" s="113" t="s">
        <v>5</v>
      </c>
      <c r="K9" s="114"/>
      <c r="L9" s="130" t="s">
        <v>13</v>
      </c>
      <c r="M9" s="131"/>
      <c r="N9" s="130" t="s">
        <v>14</v>
      </c>
      <c r="O9" s="131"/>
      <c r="P9" s="130" t="s">
        <v>19</v>
      </c>
      <c r="Q9" s="131"/>
      <c r="R9" s="113" t="s">
        <v>10</v>
      </c>
      <c r="S9" s="115"/>
      <c r="T9" s="113" t="s">
        <v>6</v>
      </c>
      <c r="U9" s="115"/>
      <c r="V9" s="113" t="s">
        <v>11</v>
      </c>
      <c r="W9" s="114"/>
      <c r="X9" s="113" t="s">
        <v>15</v>
      </c>
      <c r="Y9" s="114"/>
      <c r="Z9" s="113" t="s">
        <v>93</v>
      </c>
      <c r="AA9" s="114"/>
    </row>
    <row r="10" spans="1:27" x14ac:dyDescent="0.25">
      <c r="A10" s="102" t="s">
        <v>36</v>
      </c>
      <c r="B10" s="103" t="s">
        <v>80</v>
      </c>
      <c r="C10" s="81">
        <v>880</v>
      </c>
      <c r="D10" s="81">
        <v>5000</v>
      </c>
      <c r="E10" s="81"/>
      <c r="F10" s="28"/>
      <c r="G10" s="28">
        <v>5000</v>
      </c>
      <c r="H10" s="28"/>
      <c r="I10" s="28"/>
      <c r="J10" s="29"/>
      <c r="K10" s="28"/>
      <c r="L10" s="28"/>
      <c r="M10" s="30"/>
      <c r="N10" s="28"/>
      <c r="O10" s="30"/>
      <c r="P10" s="38"/>
      <c r="Q10" s="28"/>
      <c r="R10" s="29"/>
      <c r="S10" s="29"/>
      <c r="T10" s="29"/>
      <c r="U10" s="29"/>
      <c r="V10" s="29"/>
      <c r="W10" s="28"/>
      <c r="X10" s="29"/>
      <c r="Y10" s="28"/>
      <c r="Z10" s="29"/>
      <c r="AA10" s="28"/>
    </row>
    <row r="11" spans="1:27" x14ac:dyDescent="0.25">
      <c r="A11" s="104" t="s">
        <v>37</v>
      </c>
      <c r="B11" s="105" t="s">
        <v>75</v>
      </c>
      <c r="C11" s="83">
        <v>900</v>
      </c>
      <c r="D11" s="96"/>
      <c r="E11" s="96">
        <v>5000</v>
      </c>
      <c r="F11" s="85"/>
      <c r="G11" s="51"/>
      <c r="H11" s="51"/>
      <c r="I11" s="51"/>
      <c r="J11" s="84"/>
      <c r="K11" s="84">
        <v>22300</v>
      </c>
      <c r="L11" s="51"/>
      <c r="M11" s="85"/>
      <c r="N11" s="51"/>
      <c r="O11" s="85"/>
      <c r="P11" s="50"/>
      <c r="Q11" s="51">
        <v>38700</v>
      </c>
      <c r="R11" s="84"/>
      <c r="S11" s="84"/>
      <c r="T11" s="84">
        <v>66000</v>
      </c>
      <c r="U11" s="84"/>
      <c r="V11" s="84"/>
      <c r="W11" s="51"/>
      <c r="X11" s="84"/>
      <c r="Y11" s="51"/>
      <c r="Z11" s="84"/>
      <c r="AA11" s="51"/>
    </row>
    <row r="12" spans="1:27" x14ac:dyDescent="0.25">
      <c r="A12" s="106" t="s">
        <v>37</v>
      </c>
      <c r="B12" s="107" t="s">
        <v>38</v>
      </c>
      <c r="C12" s="53">
        <v>901</v>
      </c>
      <c r="D12" s="97"/>
      <c r="E12" s="53"/>
      <c r="F12" s="52"/>
      <c r="G12" s="86"/>
      <c r="H12" s="54"/>
      <c r="I12" s="52"/>
      <c r="J12" s="56"/>
      <c r="K12" s="55"/>
      <c r="L12" s="56"/>
      <c r="M12" s="55"/>
      <c r="N12" s="56"/>
      <c r="O12" s="55"/>
      <c r="P12" s="57"/>
      <c r="Q12" s="56"/>
      <c r="R12" s="57"/>
      <c r="S12" s="56">
        <v>7920</v>
      </c>
      <c r="T12" s="89"/>
      <c r="U12" s="52"/>
      <c r="V12" s="54">
        <v>7920</v>
      </c>
      <c r="W12" s="52"/>
      <c r="X12" s="54"/>
      <c r="Y12" s="52"/>
      <c r="Z12" s="56"/>
      <c r="AA12" s="56"/>
    </row>
    <row r="13" spans="1:27" x14ac:dyDescent="0.25">
      <c r="A13" s="65" t="s">
        <v>39</v>
      </c>
      <c r="B13" s="66" t="s">
        <v>76</v>
      </c>
      <c r="C13" s="73">
        <v>901</v>
      </c>
      <c r="D13" s="91"/>
      <c r="E13" s="58"/>
      <c r="F13" s="55"/>
      <c r="G13" s="57"/>
      <c r="H13" s="56"/>
      <c r="I13" s="55"/>
      <c r="J13" s="56"/>
      <c r="K13" s="55"/>
      <c r="L13" s="56"/>
      <c r="M13" s="55">
        <v>9306</v>
      </c>
      <c r="N13" s="56"/>
      <c r="O13" s="55"/>
      <c r="P13" s="56"/>
      <c r="Q13" s="55"/>
      <c r="R13" s="57"/>
      <c r="S13" s="56"/>
      <c r="T13" s="63"/>
      <c r="U13" s="55"/>
      <c r="V13" s="56"/>
      <c r="W13" s="55"/>
      <c r="X13" s="56">
        <v>9306</v>
      </c>
      <c r="Y13" s="55"/>
      <c r="Z13" s="56"/>
      <c r="AA13" s="56"/>
    </row>
    <row r="14" spans="1:27" x14ac:dyDescent="0.25">
      <c r="A14" s="68" t="s">
        <v>37</v>
      </c>
      <c r="B14" s="69" t="s">
        <v>40</v>
      </c>
      <c r="C14" s="75">
        <v>901</v>
      </c>
      <c r="D14" s="92"/>
      <c r="E14" s="60"/>
      <c r="F14" s="59"/>
      <c r="G14" s="61"/>
      <c r="H14" s="62"/>
      <c r="I14" s="59"/>
      <c r="J14" s="62"/>
      <c r="K14" s="59"/>
      <c r="L14" s="62"/>
      <c r="M14" s="59"/>
      <c r="N14" s="62"/>
      <c r="O14" s="59">
        <v>1116</v>
      </c>
      <c r="P14" s="62"/>
      <c r="Q14" s="59"/>
      <c r="R14" s="61"/>
      <c r="S14" s="62"/>
      <c r="T14" s="93"/>
      <c r="U14" s="59"/>
      <c r="V14" s="62"/>
      <c r="W14" s="59"/>
      <c r="X14" s="62"/>
      <c r="Y14" s="59"/>
      <c r="Z14" s="62">
        <v>1116</v>
      </c>
      <c r="AA14" s="62"/>
    </row>
    <row r="15" spans="1:27" x14ac:dyDescent="0.25">
      <c r="A15" s="65" t="s">
        <v>41</v>
      </c>
      <c r="B15" s="66" t="s">
        <v>42</v>
      </c>
      <c r="C15" s="73">
        <v>912</v>
      </c>
      <c r="D15" s="91"/>
      <c r="E15" s="58"/>
      <c r="F15" s="55"/>
      <c r="G15" s="57">
        <v>38700</v>
      </c>
      <c r="H15" s="56"/>
      <c r="I15" s="55"/>
      <c r="J15" s="56"/>
      <c r="K15" s="55"/>
      <c r="L15" s="56"/>
      <c r="M15" s="55"/>
      <c r="N15" s="56"/>
      <c r="O15" s="55"/>
      <c r="P15" s="56">
        <v>38700</v>
      </c>
      <c r="Q15" s="55"/>
      <c r="R15" s="57"/>
      <c r="S15" s="56"/>
      <c r="T15" s="63"/>
      <c r="U15" s="55"/>
      <c r="V15" s="56"/>
      <c r="W15" s="55"/>
      <c r="X15" s="56"/>
      <c r="Y15" s="55"/>
      <c r="Z15" s="56"/>
      <c r="AA15" s="56"/>
    </row>
    <row r="16" spans="1:27" x14ac:dyDescent="0.25">
      <c r="A16" s="65" t="s">
        <v>41</v>
      </c>
      <c r="B16" s="66" t="s">
        <v>9</v>
      </c>
      <c r="C16" s="58">
        <v>913</v>
      </c>
      <c r="D16" s="91"/>
      <c r="E16" s="58"/>
      <c r="F16" s="55"/>
      <c r="G16" s="57">
        <v>22300</v>
      </c>
      <c r="H16" s="56">
        <v>22300</v>
      </c>
      <c r="I16" s="55"/>
      <c r="J16" s="56"/>
      <c r="K16" s="55"/>
      <c r="L16" s="56"/>
      <c r="M16" s="55"/>
      <c r="N16" s="56"/>
      <c r="O16" s="55"/>
      <c r="P16" s="56"/>
      <c r="Q16" s="55"/>
      <c r="R16" s="57"/>
      <c r="S16" s="56"/>
      <c r="T16" s="63"/>
      <c r="U16" s="55"/>
      <c r="V16" s="56"/>
      <c r="W16" s="55"/>
      <c r="X16" s="56"/>
      <c r="Y16" s="55"/>
      <c r="Z16" s="56"/>
      <c r="AA16" s="56"/>
    </row>
    <row r="17" spans="1:27" x14ac:dyDescent="0.25">
      <c r="A17" s="68" t="s">
        <v>43</v>
      </c>
      <c r="B17" s="69" t="s">
        <v>77</v>
      </c>
      <c r="C17" s="60">
        <v>916</v>
      </c>
      <c r="D17" s="92"/>
      <c r="E17" s="60"/>
      <c r="F17" s="59"/>
      <c r="G17" s="61"/>
      <c r="H17" s="62"/>
      <c r="I17" s="59">
        <v>43400</v>
      </c>
      <c r="J17" s="62">
        <v>43400</v>
      </c>
      <c r="K17" s="59"/>
      <c r="L17" s="62"/>
      <c r="M17" s="59"/>
      <c r="N17" s="62"/>
      <c r="O17" s="59"/>
      <c r="P17" s="62"/>
      <c r="Q17" s="59"/>
      <c r="R17" s="61"/>
      <c r="S17" s="62"/>
      <c r="T17" s="93"/>
      <c r="U17" s="59"/>
      <c r="V17" s="62"/>
      <c r="W17" s="59"/>
      <c r="X17" s="62"/>
      <c r="Y17" s="59"/>
      <c r="Z17" s="62"/>
      <c r="AA17" s="62"/>
    </row>
    <row r="18" spans="1:27" x14ac:dyDescent="0.25">
      <c r="A18" s="65" t="s">
        <v>43</v>
      </c>
      <c r="B18" s="66" t="s">
        <v>78</v>
      </c>
      <c r="C18" s="58">
        <v>917</v>
      </c>
      <c r="D18" s="91"/>
      <c r="E18" s="58"/>
      <c r="F18" s="55"/>
      <c r="G18" s="57">
        <v>18823</v>
      </c>
      <c r="H18" s="56"/>
      <c r="I18" s="55"/>
      <c r="J18" s="56"/>
      <c r="K18" s="55"/>
      <c r="L18" s="57">
        <v>18823</v>
      </c>
      <c r="M18" s="56"/>
      <c r="N18" s="63"/>
      <c r="O18" s="55"/>
      <c r="P18" s="56"/>
      <c r="Q18" s="55"/>
      <c r="R18" s="57"/>
      <c r="S18" s="56"/>
      <c r="T18" s="64"/>
      <c r="U18" s="56"/>
      <c r="V18" s="63"/>
      <c r="W18" s="55"/>
      <c r="X18" s="56"/>
      <c r="Y18" s="55"/>
      <c r="Z18" s="56"/>
      <c r="AA18" s="56"/>
    </row>
    <row r="19" spans="1:27" x14ac:dyDescent="0.25">
      <c r="A19" s="65" t="s">
        <v>79</v>
      </c>
      <c r="B19" s="66" t="s">
        <v>80</v>
      </c>
      <c r="C19" s="73">
        <v>925</v>
      </c>
      <c r="D19" s="91">
        <v>6000</v>
      </c>
      <c r="E19" s="58"/>
      <c r="F19" s="55"/>
      <c r="G19" s="56">
        <v>6000</v>
      </c>
      <c r="H19" s="64"/>
      <c r="I19" s="56"/>
      <c r="J19" s="64"/>
      <c r="K19" s="56"/>
      <c r="L19" s="64"/>
      <c r="M19" s="56"/>
      <c r="N19" s="64"/>
      <c r="O19" s="56"/>
      <c r="P19" s="64"/>
      <c r="Q19" s="56"/>
      <c r="R19" s="64"/>
      <c r="S19" s="56"/>
      <c r="T19" s="64"/>
      <c r="U19" s="56"/>
      <c r="V19" s="64"/>
      <c r="W19" s="56"/>
      <c r="X19" s="64"/>
      <c r="Y19" s="56"/>
      <c r="Z19" s="64"/>
      <c r="AA19" s="56"/>
    </row>
    <row r="20" spans="1:27" x14ac:dyDescent="0.25">
      <c r="A20" s="65"/>
      <c r="B20" s="66"/>
      <c r="C20" s="67"/>
      <c r="D20" s="91"/>
      <c r="E20" s="58"/>
      <c r="F20" s="55"/>
      <c r="G20" s="56"/>
      <c r="H20" s="55"/>
      <c r="I20" s="56"/>
      <c r="J20" s="55"/>
      <c r="K20" s="56"/>
      <c r="L20" s="55"/>
      <c r="M20" s="56"/>
      <c r="N20" s="55"/>
      <c r="O20" s="56"/>
      <c r="P20" s="55"/>
      <c r="Q20" s="56"/>
      <c r="R20" s="55"/>
      <c r="S20" s="56"/>
      <c r="T20" s="55"/>
      <c r="U20" s="56"/>
      <c r="V20" s="55"/>
      <c r="W20" s="56"/>
      <c r="X20" s="55"/>
      <c r="Y20" s="56"/>
      <c r="Z20" s="55"/>
      <c r="AA20" s="56"/>
    </row>
    <row r="23" spans="1:27" x14ac:dyDescent="0.25">
      <c r="D23" s="40" t="s">
        <v>81</v>
      </c>
    </row>
    <row r="25" spans="1:27" x14ac:dyDescent="0.25">
      <c r="D25" s="40" t="s">
        <v>44</v>
      </c>
      <c r="G25" s="55">
        <v>21000</v>
      </c>
    </row>
    <row r="26" spans="1:27" x14ac:dyDescent="0.25">
      <c r="D26" s="40" t="s">
        <v>45</v>
      </c>
      <c r="G26" s="94">
        <v>22400</v>
      </c>
    </row>
    <row r="27" spans="1:27" x14ac:dyDescent="0.25">
      <c r="D27" s="40" t="s">
        <v>46</v>
      </c>
      <c r="G27" s="95">
        <f>SUM(G25:G26)</f>
        <v>43400</v>
      </c>
    </row>
    <row r="28" spans="1:27" x14ac:dyDescent="0.25">
      <c r="G28" s="55"/>
    </row>
    <row r="29" spans="1:27" x14ac:dyDescent="0.25">
      <c r="D29" s="40" t="s">
        <v>83</v>
      </c>
      <c r="G29" s="64">
        <v>9165</v>
      </c>
    </row>
    <row r="30" spans="1:27" x14ac:dyDescent="0.25">
      <c r="D30" s="40" t="s">
        <v>82</v>
      </c>
      <c r="G30" s="94">
        <v>9658</v>
      </c>
    </row>
    <row r="31" spans="1:27" x14ac:dyDescent="0.25">
      <c r="D31" s="40" t="s">
        <v>84</v>
      </c>
      <c r="G31" s="95">
        <f>SUM(G29:G30)</f>
        <v>18823</v>
      </c>
    </row>
    <row r="32" spans="1:27" x14ac:dyDescent="0.25">
      <c r="G32" s="55"/>
    </row>
    <row r="33" spans="7:7" x14ac:dyDescent="0.25">
      <c r="G33" s="55"/>
    </row>
    <row r="34" spans="7:7" x14ac:dyDescent="0.25">
      <c r="G34" s="55"/>
    </row>
    <row r="35" spans="7:7" x14ac:dyDescent="0.25">
      <c r="G35" s="55"/>
    </row>
  </sheetData>
  <mergeCells count="8">
    <mergeCell ref="D8:E8"/>
    <mergeCell ref="L8:M8"/>
    <mergeCell ref="N8:O8"/>
    <mergeCell ref="P8:Q8"/>
    <mergeCell ref="D9:E9"/>
    <mergeCell ref="L9:M9"/>
    <mergeCell ref="N9:O9"/>
    <mergeCell ref="P9:Q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9"/>
  <sheetViews>
    <sheetView zoomScaleNormal="100" workbookViewId="0">
      <selection activeCell="A5" sqref="A5"/>
    </sheetView>
  </sheetViews>
  <sheetFormatPr baseColWidth="10" defaultRowHeight="15" x14ac:dyDescent="0.25"/>
  <cols>
    <col min="1" max="1" width="7.7109375" customWidth="1"/>
    <col min="2" max="2" width="29.140625" customWidth="1"/>
    <col min="3" max="26" width="9.7109375" customWidth="1"/>
  </cols>
  <sheetData>
    <row r="5" spans="1:26" ht="15.75" x14ac:dyDescent="0.25">
      <c r="A5" s="87" t="s">
        <v>96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x14ac:dyDescent="0.25">
      <c r="A6" s="8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5.75" x14ac:dyDescent="0.25">
      <c r="A7" s="87" t="s">
        <v>95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5">
      <c r="A8" s="1" t="s">
        <v>50</v>
      </c>
      <c r="B8" s="33"/>
      <c r="C8" s="128">
        <v>1740</v>
      </c>
      <c r="D8" s="129"/>
      <c r="E8" s="110">
        <v>1920</v>
      </c>
      <c r="F8" s="111"/>
      <c r="G8" s="112">
        <v>1950</v>
      </c>
      <c r="H8" s="111"/>
      <c r="I8" s="110">
        <v>2600</v>
      </c>
      <c r="J8" s="111"/>
      <c r="K8" s="128">
        <v>2770</v>
      </c>
      <c r="L8" s="129"/>
      <c r="M8" s="128">
        <v>2780</v>
      </c>
      <c r="N8" s="129"/>
      <c r="O8" s="128">
        <v>2930</v>
      </c>
      <c r="P8" s="129"/>
      <c r="Q8" s="110">
        <v>2940</v>
      </c>
      <c r="R8" s="112"/>
      <c r="S8" s="110">
        <v>5000</v>
      </c>
      <c r="T8" s="112"/>
      <c r="U8" s="110">
        <v>5020</v>
      </c>
      <c r="V8" s="111"/>
      <c r="W8" s="110">
        <v>5400</v>
      </c>
      <c r="X8" s="111"/>
      <c r="Y8" s="110">
        <v>5401</v>
      </c>
      <c r="Z8" s="111"/>
    </row>
    <row r="9" spans="1:26" x14ac:dyDescent="0.25">
      <c r="A9" s="20" t="s">
        <v>0</v>
      </c>
      <c r="B9" s="22" t="s">
        <v>1</v>
      </c>
      <c r="C9" s="130" t="s">
        <v>35</v>
      </c>
      <c r="D9" s="131"/>
      <c r="E9" s="113" t="s">
        <v>3</v>
      </c>
      <c r="F9" s="114"/>
      <c r="G9" s="113" t="s">
        <v>4</v>
      </c>
      <c r="H9" s="114"/>
      <c r="I9" s="113" t="s">
        <v>5</v>
      </c>
      <c r="J9" s="114"/>
      <c r="K9" s="130" t="s">
        <v>63</v>
      </c>
      <c r="L9" s="131"/>
      <c r="M9" s="130" t="s">
        <v>64</v>
      </c>
      <c r="N9" s="131"/>
      <c r="O9" s="130" t="s">
        <v>19</v>
      </c>
      <c r="P9" s="131"/>
      <c r="Q9" s="113" t="s">
        <v>10</v>
      </c>
      <c r="R9" s="115"/>
      <c r="S9" s="113" t="s">
        <v>6</v>
      </c>
      <c r="T9" s="115"/>
      <c r="U9" s="113" t="s">
        <v>11</v>
      </c>
      <c r="V9" s="114"/>
      <c r="W9" s="113" t="s">
        <v>15</v>
      </c>
      <c r="X9" s="114"/>
      <c r="Y9" s="113" t="s">
        <v>68</v>
      </c>
      <c r="Z9" s="114"/>
    </row>
    <row r="10" spans="1:26" x14ac:dyDescent="0.25">
      <c r="A10" s="45" t="s">
        <v>51</v>
      </c>
      <c r="B10" s="27" t="s">
        <v>85</v>
      </c>
      <c r="C10" s="46">
        <v>3000</v>
      </c>
      <c r="D10" s="81"/>
      <c r="E10" s="28"/>
      <c r="F10" s="28">
        <v>3000</v>
      </c>
      <c r="G10" s="28"/>
      <c r="H10" s="28"/>
      <c r="I10" s="29"/>
      <c r="J10" s="28"/>
      <c r="K10" s="28"/>
      <c r="L10" s="30"/>
      <c r="M10" s="28"/>
      <c r="N10" s="30"/>
      <c r="O10" s="38"/>
      <c r="P10" s="28"/>
      <c r="Q10" s="29"/>
      <c r="R10" s="29"/>
      <c r="S10" s="29"/>
      <c r="T10" s="29"/>
      <c r="U10" s="29"/>
      <c r="V10" s="28"/>
      <c r="W10" s="29"/>
      <c r="X10" s="28"/>
      <c r="Y10" s="29"/>
      <c r="Z10" s="28"/>
    </row>
    <row r="11" spans="1:26" x14ac:dyDescent="0.25">
      <c r="A11" s="98" t="s">
        <v>52</v>
      </c>
      <c r="B11" s="82" t="s">
        <v>53</v>
      </c>
      <c r="C11" s="82"/>
      <c r="D11" s="96">
        <v>3000</v>
      </c>
      <c r="E11" s="85"/>
      <c r="F11" s="51"/>
      <c r="G11" s="51"/>
      <c r="H11" s="51"/>
      <c r="I11" s="84"/>
      <c r="J11" s="84">
        <v>7500</v>
      </c>
      <c r="K11" s="51"/>
      <c r="L11" s="85"/>
      <c r="M11" s="51"/>
      <c r="N11" s="85"/>
      <c r="O11" s="50"/>
      <c r="P11" s="51">
        <v>35500</v>
      </c>
      <c r="Q11" s="84"/>
      <c r="R11" s="84"/>
      <c r="S11" s="84">
        <v>46000</v>
      </c>
      <c r="T11" s="84"/>
      <c r="U11" s="84"/>
      <c r="V11" s="51"/>
      <c r="W11" s="84"/>
      <c r="X11" s="51"/>
      <c r="Y11" s="84"/>
      <c r="Z11" s="51"/>
    </row>
    <row r="12" spans="1:26" x14ac:dyDescent="0.25">
      <c r="A12" s="52" t="s">
        <v>52</v>
      </c>
      <c r="B12" s="54" t="s">
        <v>54</v>
      </c>
      <c r="C12" s="54"/>
      <c r="D12" s="53"/>
      <c r="E12" s="52"/>
      <c r="F12" s="86"/>
      <c r="G12" s="54"/>
      <c r="H12" s="52"/>
      <c r="I12" s="70"/>
      <c r="J12" s="71"/>
      <c r="K12" s="70"/>
      <c r="L12" s="71"/>
      <c r="M12" s="70"/>
      <c r="N12" s="71"/>
      <c r="O12" s="72"/>
      <c r="P12" s="70"/>
      <c r="Q12" s="72"/>
      <c r="R12" s="70">
        <v>5520</v>
      </c>
      <c r="S12" s="89"/>
      <c r="T12" s="52"/>
      <c r="U12" s="54">
        <v>5520</v>
      </c>
      <c r="V12" s="52"/>
      <c r="W12" s="54"/>
      <c r="X12" s="52"/>
      <c r="Y12" s="70"/>
      <c r="Z12" s="70"/>
    </row>
    <row r="13" spans="1:26" x14ac:dyDescent="0.25">
      <c r="A13" s="71" t="s">
        <v>52</v>
      </c>
      <c r="B13" s="56" t="s">
        <v>86</v>
      </c>
      <c r="C13" s="70"/>
      <c r="D13" s="73"/>
      <c r="E13" s="71"/>
      <c r="F13" s="72"/>
      <c r="G13" s="70"/>
      <c r="H13" s="71"/>
      <c r="I13" s="70"/>
      <c r="J13" s="71"/>
      <c r="K13" s="70"/>
      <c r="L13" s="71">
        <v>3634</v>
      </c>
      <c r="M13" s="70"/>
      <c r="N13" s="71"/>
      <c r="O13" s="70"/>
      <c r="P13" s="71"/>
      <c r="Q13" s="72"/>
      <c r="R13" s="70"/>
      <c r="S13" s="78"/>
      <c r="T13" s="71"/>
      <c r="U13" s="70"/>
      <c r="V13" s="71"/>
      <c r="W13" s="70">
        <v>3634</v>
      </c>
      <c r="X13" s="71"/>
      <c r="Y13" s="70"/>
      <c r="Z13" s="70"/>
    </row>
    <row r="14" spans="1:26" x14ac:dyDescent="0.25">
      <c r="A14" s="74" t="s">
        <v>52</v>
      </c>
      <c r="B14" s="62" t="s">
        <v>87</v>
      </c>
      <c r="C14" s="77"/>
      <c r="D14" s="75"/>
      <c r="E14" s="74"/>
      <c r="F14" s="76"/>
      <c r="G14" s="77"/>
      <c r="H14" s="74"/>
      <c r="I14" s="77"/>
      <c r="J14" s="74"/>
      <c r="K14" s="77"/>
      <c r="L14" s="74"/>
      <c r="M14" s="77"/>
      <c r="N14" s="74">
        <v>436</v>
      </c>
      <c r="O14" s="77"/>
      <c r="P14" s="74"/>
      <c r="Q14" s="76"/>
      <c r="R14" s="77"/>
      <c r="S14" s="90"/>
      <c r="T14" s="74"/>
      <c r="U14" s="77"/>
      <c r="V14" s="74"/>
      <c r="W14" s="77"/>
      <c r="X14" s="74"/>
      <c r="Y14" s="77">
        <v>436</v>
      </c>
      <c r="Z14" s="77"/>
    </row>
    <row r="15" spans="1:26" x14ac:dyDescent="0.25">
      <c r="A15" s="71" t="s">
        <v>52</v>
      </c>
      <c r="B15" s="56" t="s">
        <v>88</v>
      </c>
      <c r="C15" s="70"/>
      <c r="D15" s="73"/>
      <c r="E15" s="71"/>
      <c r="F15" s="72">
        <v>7500</v>
      </c>
      <c r="G15" s="70">
        <v>7500</v>
      </c>
      <c r="H15" s="71"/>
      <c r="I15" s="70"/>
      <c r="J15" s="71"/>
      <c r="K15" s="70"/>
      <c r="L15" s="71"/>
      <c r="M15" s="70"/>
      <c r="N15" s="71"/>
      <c r="O15" s="70"/>
      <c r="P15" s="71"/>
      <c r="Q15" s="72"/>
      <c r="R15" s="70"/>
      <c r="S15" s="78"/>
      <c r="T15" s="71"/>
      <c r="U15" s="70"/>
      <c r="V15" s="71"/>
      <c r="W15" s="70"/>
      <c r="X15" s="71"/>
      <c r="Y15" s="70"/>
      <c r="Z15" s="70"/>
    </row>
    <row r="16" spans="1:26" x14ac:dyDescent="0.25">
      <c r="A16" s="55" t="s">
        <v>52</v>
      </c>
      <c r="B16" s="70" t="s">
        <v>55</v>
      </c>
      <c r="C16" s="70"/>
      <c r="D16" s="73"/>
      <c r="E16" s="71"/>
      <c r="F16" s="72">
        <v>35500</v>
      </c>
      <c r="G16" s="70"/>
      <c r="H16" s="71"/>
      <c r="I16" s="70"/>
      <c r="J16" s="71"/>
      <c r="K16" s="70"/>
      <c r="L16" s="71"/>
      <c r="M16" s="70"/>
      <c r="N16" s="71"/>
      <c r="O16" s="70">
        <v>35500</v>
      </c>
      <c r="P16" s="71"/>
      <c r="Q16" s="72"/>
      <c r="R16" s="70"/>
      <c r="S16" s="78"/>
      <c r="T16" s="71"/>
      <c r="U16" s="70"/>
      <c r="V16" s="71"/>
      <c r="W16" s="70"/>
      <c r="X16" s="71"/>
      <c r="Y16" s="70"/>
      <c r="Z16" s="70"/>
    </row>
    <row r="17" spans="1:26" x14ac:dyDescent="0.25">
      <c r="A17" s="12"/>
      <c r="B17" s="70"/>
      <c r="C17" s="70"/>
      <c r="D17" s="73"/>
      <c r="E17" s="71"/>
      <c r="F17" s="72"/>
      <c r="G17" s="70"/>
      <c r="H17" s="71"/>
      <c r="I17" s="70"/>
      <c r="J17" s="71"/>
      <c r="K17" s="72"/>
      <c r="L17" s="70"/>
      <c r="M17" s="78"/>
      <c r="N17" s="71"/>
      <c r="O17" s="70"/>
      <c r="P17" s="71"/>
      <c r="Q17" s="72"/>
      <c r="R17" s="70"/>
      <c r="S17" s="79"/>
      <c r="T17" s="70"/>
      <c r="U17" s="78"/>
      <c r="V17" s="71"/>
      <c r="W17" s="70"/>
      <c r="X17" s="71"/>
      <c r="Y17" s="70"/>
      <c r="Z17" s="70"/>
    </row>
    <row r="18" spans="1:26" x14ac:dyDescent="0.25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x14ac:dyDescent="0.25">
      <c r="B19" s="18"/>
      <c r="C19" s="18"/>
      <c r="D19" s="18"/>
      <c r="E19" s="109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</sheetData>
  <mergeCells count="8">
    <mergeCell ref="C8:D8"/>
    <mergeCell ref="C9:D9"/>
    <mergeCell ref="K8:L8"/>
    <mergeCell ref="M8:N8"/>
    <mergeCell ref="O8:P8"/>
    <mergeCell ref="K9:L9"/>
    <mergeCell ref="M9:N9"/>
    <mergeCell ref="O9:P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1"/>
  <sheetViews>
    <sheetView topLeftCell="A2" workbookViewId="0">
      <selection activeCell="A5" sqref="A5"/>
    </sheetView>
  </sheetViews>
  <sheetFormatPr baseColWidth="10" defaultRowHeight="15" x14ac:dyDescent="0.25"/>
  <cols>
    <col min="1" max="1" width="9.7109375" customWidth="1"/>
    <col min="2" max="2" width="58.85546875" customWidth="1"/>
  </cols>
  <sheetData>
    <row r="5" spans="1:10" ht="15.75" x14ac:dyDescent="0.25">
      <c r="A5" s="116" t="s">
        <v>98</v>
      </c>
    </row>
    <row r="6" spans="1:10" ht="15.75" x14ac:dyDescent="0.25">
      <c r="A6" s="116"/>
    </row>
    <row r="7" spans="1:10" ht="15.75" x14ac:dyDescent="0.25">
      <c r="A7" s="116" t="s">
        <v>97</v>
      </c>
    </row>
    <row r="8" spans="1:10" x14ac:dyDescent="0.25">
      <c r="A8" t="s">
        <v>89</v>
      </c>
      <c r="B8" t="s">
        <v>90</v>
      </c>
    </row>
    <row r="9" spans="1:10" x14ac:dyDescent="0.25">
      <c r="A9" t="s">
        <v>56</v>
      </c>
    </row>
    <row r="10" spans="1:10" x14ac:dyDescent="0.25">
      <c r="A10" s="13">
        <v>2014</v>
      </c>
      <c r="B10" s="14"/>
      <c r="C10" s="110">
        <v>1920</v>
      </c>
      <c r="D10" s="111"/>
      <c r="E10" s="128">
        <v>2770</v>
      </c>
      <c r="F10" s="129"/>
      <c r="G10" s="128">
        <v>2780</v>
      </c>
      <c r="H10" s="129"/>
      <c r="I10" s="110">
        <v>2940</v>
      </c>
      <c r="J10" s="111"/>
    </row>
    <row r="11" spans="1:10" x14ac:dyDescent="0.25">
      <c r="A11" s="15" t="s">
        <v>0</v>
      </c>
      <c r="B11" s="16" t="s">
        <v>1</v>
      </c>
      <c r="C11" s="113" t="s">
        <v>3</v>
      </c>
      <c r="D11" s="114"/>
      <c r="E11" s="130" t="s">
        <v>13</v>
      </c>
      <c r="F11" s="131"/>
      <c r="G11" s="130" t="s">
        <v>14</v>
      </c>
      <c r="H11" s="131"/>
      <c r="I11" s="113" t="s">
        <v>10</v>
      </c>
      <c r="J11" s="114"/>
    </row>
    <row r="12" spans="1:10" x14ac:dyDescent="0.25">
      <c r="A12" s="17">
        <v>41805</v>
      </c>
      <c r="B12" t="s">
        <v>91</v>
      </c>
      <c r="C12" s="28"/>
      <c r="D12" s="28">
        <v>110000</v>
      </c>
      <c r="E12" s="28"/>
      <c r="F12" s="30"/>
      <c r="G12" s="28"/>
      <c r="H12" s="30"/>
      <c r="I12" s="29">
        <v>110000</v>
      </c>
      <c r="J12" s="28"/>
    </row>
    <row r="13" spans="1:10" x14ac:dyDescent="0.25">
      <c r="A13" s="17">
        <v>41805</v>
      </c>
      <c r="B13" t="s">
        <v>92</v>
      </c>
      <c r="C13" s="54"/>
      <c r="D13" s="86"/>
      <c r="E13" s="70"/>
      <c r="F13" s="71">
        <v>15510</v>
      </c>
      <c r="G13" s="70">
        <v>15510</v>
      </c>
      <c r="H13" s="71"/>
      <c r="I13" s="72"/>
      <c r="J13" s="70"/>
    </row>
    <row r="14" spans="1:10" x14ac:dyDescent="0.25">
      <c r="C14" s="70"/>
      <c r="D14" s="72"/>
      <c r="E14" s="70"/>
      <c r="F14" s="71"/>
      <c r="G14" s="70"/>
      <c r="H14" s="71"/>
      <c r="I14" s="72"/>
      <c r="J14" s="70"/>
    </row>
    <row r="21" ht="15.75" customHeight="1" x14ac:dyDescent="0.25"/>
  </sheetData>
  <mergeCells count="4">
    <mergeCell ref="E10:F10"/>
    <mergeCell ref="G10:H10"/>
    <mergeCell ref="E11:F11"/>
    <mergeCell ref="G11:H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5</vt:i4>
      </vt:variant>
    </vt:vector>
  </HeadingPairs>
  <TitlesOfParts>
    <vt:vector size="12" baseType="lpstr">
      <vt:lpstr>3.1</vt:lpstr>
      <vt:lpstr>3.2</vt:lpstr>
      <vt:lpstr>3.3</vt:lpstr>
      <vt:lpstr>3.4</vt:lpstr>
      <vt:lpstr>3.5</vt:lpstr>
      <vt:lpstr>3.6</vt:lpstr>
      <vt:lpstr>3.7</vt:lpstr>
      <vt:lpstr>beløp</vt:lpstr>
      <vt:lpstr>dkontonr</vt:lpstr>
      <vt:lpstr>imva</vt:lpstr>
      <vt:lpstr>kkontonr</vt:lpstr>
      <vt:lpstr>umva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Annelise</dc:creator>
  <cp:lastModifiedBy>Anne Berrefjord</cp:lastModifiedBy>
  <dcterms:created xsi:type="dcterms:W3CDTF">2014-06-16T09:05:09Z</dcterms:created>
  <dcterms:modified xsi:type="dcterms:W3CDTF">2015-03-19T11:35:00Z</dcterms:modified>
</cp:coreProperties>
</file>