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9.1" sheetId="8" r:id="rId1"/>
    <sheet name="9.2" sheetId="7" r:id="rId2"/>
    <sheet name="9.3" sheetId="6" r:id="rId3"/>
    <sheet name="9.4" sheetId="5" r:id="rId4"/>
    <sheet name="9.5" sheetId="9" r:id="rId5"/>
    <sheet name="9.6" sheetId="12" r:id="rId6"/>
    <sheet name="9.7" sheetId="13" r:id="rId7"/>
    <sheet name="9.8" sheetId="15" r:id="rId8"/>
    <sheet name="9.9" sheetId="16" r:id="rId9"/>
    <sheet name="9.10" sheetId="17" r:id="rId10"/>
    <sheet name="9.11" sheetId="18" r:id="rId11"/>
    <sheet name="9.12" sheetId="19" r:id="rId12"/>
    <sheet name="9.13" sheetId="22" r:id="rId13"/>
    <sheet name="9.14" sheetId="25" r:id="rId14"/>
    <sheet name="9.15" sheetId="28" r:id="rId15"/>
    <sheet name="9.16" sheetId="41" r:id="rId16"/>
    <sheet name="9.17" sheetId="30" r:id="rId17"/>
    <sheet name="9.18" sheetId="31" r:id="rId18"/>
    <sheet name="9.19" sheetId="35" r:id="rId19"/>
    <sheet name="9.20" sheetId="37" r:id="rId20"/>
    <sheet name="9.21" sheetId="36" r:id="rId21"/>
    <sheet name="9.22" sheetId="38" r:id="rId22"/>
    <sheet name="Ark1" sheetId="39" r:id="rId23"/>
  </sheets>
  <externalReferences>
    <externalReference r:id="rId24"/>
  </externalReferences>
  <definedNames>
    <definedName name="alt">[1]RESULTATBUDSJETT!$A$2:$G$69</definedName>
    <definedName name="arsbudsjett">[1]RESULTATBUDSJETT!$A$2:$G$26</definedName>
    <definedName name="Avrund">[1]LIKVIDITETSBUDSJETT!$C$185</definedName>
    <definedName name="BUDSJETTERTE_UTBETALINGER_TIL_VARELEVERANDØRER" localSheetId="14">[1]LIKVIDITETSBUDSJETT!#REF!</definedName>
    <definedName name="BUDSJETTERTE_UTBETALINGER_TIL_VARELEVERANDØRER" localSheetId="16">[1]LIKVIDITETSBUDSJETT!#REF!</definedName>
    <definedName name="BUDSJETTERTE_UTBETALINGER_TIL_VARELEVERANDØRER" localSheetId="17">[1]LIKVIDITETSBUDSJETT!#REF!</definedName>
    <definedName name="BUDSJETTERTE_UTBETALINGER_TIL_VARELEVERANDØRER" localSheetId="18">[1]LIKVIDITETSBUDSJETT!#REF!</definedName>
    <definedName name="BUDSJETTERTE_UTBETALINGER_TIL_VARELEVERANDØRER" localSheetId="19">[1]LIKVIDITETSBUDSJETT!#REF!</definedName>
    <definedName name="BUDSJETTERTE_UTBETALINGER_TIL_VARELEVERANDØRER" localSheetId="20">[1]LIKVIDITETSBUDSJETT!#REF!</definedName>
    <definedName name="BUDSJETTERTE_UTBETALINGER_TIL_VARELEVERANDØRER" localSheetId="21">[1]LIKVIDITETSBUDSJETT!#REF!</definedName>
    <definedName name="BUDSJETTERTE_UTBETALINGER_TIL_VARELEVERANDØRER">[1]LIKVIDITETSBUDSJETT!#REF!</definedName>
    <definedName name="BUDSJETTSIMULERING">[1]LIKVIDITETSBUDSJETT!$A$83</definedName>
    <definedName name="forutsetninger" localSheetId="14">[1]LIKVIDITETSBUDSJETT!#REF!</definedName>
    <definedName name="forutsetninger" localSheetId="16">[1]LIKVIDITETSBUDSJETT!#REF!</definedName>
    <definedName name="forutsetninger" localSheetId="17">[1]LIKVIDITETSBUDSJETT!#REF!</definedName>
    <definedName name="forutsetninger" localSheetId="18">[1]LIKVIDITETSBUDSJETT!#REF!</definedName>
    <definedName name="forutsetninger" localSheetId="19">[1]LIKVIDITETSBUDSJETT!#REF!</definedName>
    <definedName name="forutsetninger" localSheetId="20">[1]LIKVIDITETSBUDSJETT!#REF!</definedName>
    <definedName name="forutsetninger" localSheetId="21">[1]LIKVIDITETSBUDSJETT!#REF!</definedName>
    <definedName name="forutsetninger">[1]LIKVIDITETSBUDSJETT!#REF!</definedName>
    <definedName name="graflikv">"Diagram 46"</definedName>
    <definedName name="Hjem">[1]LIKVIDITETSBUDSJETT!$A$1</definedName>
    <definedName name="Innbet">[1]LIKVIDITETSBUDSJETT!$C$5</definedName>
    <definedName name="INNBETALINGER_FRA_VARESALG">[1]LIKVIDITETSBUDSJETT!$A$3</definedName>
    <definedName name="Januar">[1]LIKVIDITETSBUDSJETT!$C$5</definedName>
    <definedName name="Likvid">[1]LIKVIDITETSBUDSJETT!$C$59</definedName>
    <definedName name="LIKVIDITETSBUDSJETT">[1]LIKVIDITETSBUDSJETT!$A$54</definedName>
    <definedName name="manedsbudsjett">[1]RESULTATBUDSJETT!$A$30:$E$70</definedName>
    <definedName name="melding_om_utskrift1">[1]RESULTATBUDSJETT!$A$209:$F$210</definedName>
    <definedName name="melding_om_utskrift2">[1]LIKVIDITETSBUDSJETT!$A$200:$D$201</definedName>
    <definedName name="melding_om_utskrift3">[1]BUDSJETTKONTROLL!$A$200:$D$201</definedName>
    <definedName name="Opptall">[1]LIKVIDITETSBUDSJETT!$F$89:$F$90</definedName>
    <definedName name="Simul">[1]LIKVIDITETSBUDSJETT!$C$89</definedName>
    <definedName name="Simutall">[1]LIKVIDITETSBUDSJETT!$G$89:$G$90</definedName>
    <definedName name="tall">[1]LIKVIDITETSBUDSJETT!$C$88</definedName>
    <definedName name="Utbet">[1]LIKVIDITETSBUDSJETT!$C$32</definedName>
    <definedName name="Utskrift">[1]BUDSJETTKONTROLL!$A$2:$G$23</definedName>
    <definedName name="Utskrift1">[1]LIKVIDITETSBUDSJETT!$A$4:$F$48</definedName>
    <definedName name="Utskrift2">[1]LIKVIDITETSBUDSJETT!$A$55:$G$100</definedName>
    <definedName name="Utskrift3">[1]LIKVIDITETSBUDSJETT!$A$4:$G$99</definedName>
    <definedName name="VAREKOSTNADSBUDSJETT">[1]LIKVIDITETSBUDSJETT!$A$29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8" l="1"/>
  <c r="C16" i="18" s="1"/>
  <c r="C26" i="18"/>
  <c r="C27" i="18"/>
  <c r="C28" i="18" l="1"/>
  <c r="C30" i="18" s="1"/>
  <c r="C31" i="18" s="1"/>
  <c r="C32" i="18" s="1"/>
  <c r="C34" i="18" s="1"/>
  <c r="C17" i="18"/>
  <c r="C19" i="18" s="1"/>
  <c r="D20" i="38"/>
  <c r="B20" i="38"/>
  <c r="D12" i="38"/>
  <c r="B12" i="38"/>
  <c r="B21" i="38" s="1"/>
  <c r="C20" i="18" l="1"/>
  <c r="C21" i="18" s="1"/>
  <c r="C23" i="18" s="1"/>
  <c r="B24" i="38"/>
  <c r="D21" i="38"/>
  <c r="E20" i="37"/>
  <c r="D20" i="37"/>
  <c r="B20" i="37"/>
  <c r="C20" i="37" s="1"/>
  <c r="E19" i="37"/>
  <c r="C19" i="37"/>
  <c r="E18" i="37"/>
  <c r="C18" i="37"/>
  <c r="E17" i="37"/>
  <c r="C17" i="37"/>
  <c r="E16" i="37"/>
  <c r="C16" i="37"/>
  <c r="E15" i="37"/>
  <c r="C15" i="37"/>
  <c r="D13" i="37"/>
  <c r="E13" i="37" s="1"/>
  <c r="B13" i="37"/>
  <c r="B21" i="37" s="1"/>
  <c r="C21" i="37" s="1"/>
  <c r="E12" i="37"/>
  <c r="C12" i="37"/>
  <c r="E11" i="37"/>
  <c r="C11" i="37"/>
  <c r="D28" i="36"/>
  <c r="E28" i="36" s="1"/>
  <c r="B28" i="36"/>
  <c r="C28" i="36" s="1"/>
  <c r="E27" i="36"/>
  <c r="C27" i="36"/>
  <c r="E26" i="36"/>
  <c r="C26" i="36"/>
  <c r="E25" i="36"/>
  <c r="C25" i="36"/>
  <c r="E24" i="36"/>
  <c r="C24" i="36"/>
  <c r="E23" i="36"/>
  <c r="C23" i="36"/>
  <c r="E22" i="36"/>
  <c r="C22" i="36"/>
  <c r="E21" i="36"/>
  <c r="C21" i="36"/>
  <c r="E20" i="36"/>
  <c r="C20" i="36"/>
  <c r="E19" i="36"/>
  <c r="C19" i="36"/>
  <c r="E18" i="36"/>
  <c r="C18" i="36"/>
  <c r="E17" i="36"/>
  <c r="C17" i="36"/>
  <c r="E16" i="36"/>
  <c r="C16" i="36"/>
  <c r="E15" i="36"/>
  <c r="C15" i="36"/>
  <c r="D13" i="36"/>
  <c r="E13" i="36" s="1"/>
  <c r="B13" i="36"/>
  <c r="C13" i="36" s="1"/>
  <c r="E12" i="36"/>
  <c r="C12" i="36"/>
  <c r="E11" i="36"/>
  <c r="C11" i="36"/>
  <c r="C13" i="37" l="1"/>
  <c r="D24" i="38"/>
  <c r="D21" i="37"/>
  <c r="E21" i="37" s="1"/>
  <c r="D29" i="36"/>
  <c r="E29" i="36" s="1"/>
  <c r="B29" i="36"/>
  <c r="C29" i="36" s="1"/>
  <c r="D59" i="31"/>
  <c r="C45" i="31"/>
  <c r="B62" i="15" l="1"/>
  <c r="E51" i="15"/>
  <c r="D51" i="15"/>
  <c r="C51" i="15"/>
  <c r="E50" i="15"/>
  <c r="D50" i="15"/>
  <c r="C50" i="15"/>
  <c r="E49" i="15"/>
  <c r="D49" i="15"/>
  <c r="C49" i="15"/>
  <c r="E48" i="15"/>
  <c r="D48" i="15"/>
  <c r="C48" i="15"/>
  <c r="B39" i="15"/>
  <c r="B61" i="15" s="1"/>
  <c r="B38" i="15"/>
  <c r="B60" i="15" s="1"/>
  <c r="B37" i="15"/>
  <c r="B59" i="15" s="1"/>
  <c r="B36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C18" i="15"/>
  <c r="C19" i="15" s="1"/>
  <c r="C12" i="15"/>
</calcChain>
</file>

<file path=xl/sharedStrings.xml><?xml version="1.0" encoding="utf-8"?>
<sst xmlns="http://schemas.openxmlformats.org/spreadsheetml/2006/main" count="732" uniqueCount="365">
  <si>
    <t>Salgspris med 25 % mva.</t>
  </si>
  <si>
    <t>Følsomhetsanalyse:</t>
  </si>
  <si>
    <t>Salgspris uten mva.</t>
  </si>
  <si>
    <t>Oppr.verdi</t>
  </si>
  <si>
    <t>Kritisk verdi</t>
  </si>
  <si>
    <t>Margin</t>
  </si>
  <si>
    <t>Margin i %</t>
  </si>
  <si>
    <t>salgspris uten mva</t>
  </si>
  <si>
    <t>Inndata</t>
  </si>
  <si>
    <t>mengde</t>
  </si>
  <si>
    <t>Innkjøpspris per stk</t>
  </si>
  <si>
    <t>innkjøpspris</t>
  </si>
  <si>
    <t>Salgspris  uten mva.</t>
  </si>
  <si>
    <t>Budsjettert mengde</t>
  </si>
  <si>
    <t>b)</t>
  </si>
  <si>
    <t>Faste kostnader</t>
  </si>
  <si>
    <t>a)</t>
  </si>
  <si>
    <t>Resultatbudsjett:</t>
  </si>
  <si>
    <t>Salgsinntekter</t>
  </si>
  <si>
    <t>Varekostnad</t>
  </si>
  <si>
    <t>Dekningsbidrag</t>
  </si>
  <si>
    <t xml:space="preserve"> - faste kostnader</t>
  </si>
  <si>
    <t>Resultat</t>
  </si>
  <si>
    <t>Oppgave 9.3</t>
  </si>
  <si>
    <t>Her kan du løse oppgave 9.3</t>
  </si>
  <si>
    <t>Oppgave 9.5</t>
  </si>
  <si>
    <t>Inndata:</t>
  </si>
  <si>
    <t>Pris uten mva per lekestue</t>
  </si>
  <si>
    <t>b) Følsomhetsanalyse</t>
  </si>
  <si>
    <t>Variable kostnader per enhet</t>
  </si>
  <si>
    <t>Oppr. verdi</t>
  </si>
  <si>
    <t>Faste kostnader per år</t>
  </si>
  <si>
    <t>pris</t>
  </si>
  <si>
    <t>var.kostn.</t>
  </si>
  <si>
    <t>a) Resultatbudsjett</t>
  </si>
  <si>
    <t>Variable kostnader</t>
  </si>
  <si>
    <t>Regnskap</t>
  </si>
  <si>
    <t>Endringer</t>
  </si>
  <si>
    <t>Budsjett</t>
  </si>
  <si>
    <t>År</t>
  </si>
  <si>
    <t>Prosent</t>
  </si>
  <si>
    <t>Kroner/</t>
  </si>
  <si>
    <t>av salget</t>
  </si>
  <si>
    <t>prosent</t>
  </si>
  <si>
    <t>varekostnad</t>
  </si>
  <si>
    <t>Indirekte driftskostnader:</t>
  </si>
  <si>
    <t>Lønn og sosiale kostn.</t>
  </si>
  <si>
    <t>Avskrivninger</t>
  </si>
  <si>
    <t>Husleie</t>
  </si>
  <si>
    <t>Markedsføringskostn.</t>
  </si>
  <si>
    <t>Diverse driftskostnader</t>
  </si>
  <si>
    <t>Sum indirekte driftskostnader</t>
  </si>
  <si>
    <t>Driftsresultat</t>
  </si>
  <si>
    <t>Renteinntekter</t>
  </si>
  <si>
    <t>Rentekostnader</t>
  </si>
  <si>
    <t>Resultat før skattekostnad</t>
  </si>
  <si>
    <t>Bruk alternativt ferdigmodell.</t>
  </si>
  <si>
    <t>Bruttofortjeneste</t>
  </si>
  <si>
    <t>1.halvår</t>
  </si>
  <si>
    <t>1. halvår</t>
  </si>
  <si>
    <t>Lønnskostnader</t>
  </si>
  <si>
    <t>Leie av lokaler</t>
  </si>
  <si>
    <t>Reklamekostnad</t>
  </si>
  <si>
    <t>Andre driftskostnader</t>
  </si>
  <si>
    <t>avrundingsregler, skal resultatet bli det samme.</t>
  </si>
  <si>
    <t xml:space="preserve">Budsjett </t>
  </si>
  <si>
    <t>–</t>
  </si>
  <si>
    <t>=</t>
  </si>
  <si>
    <t>Bruttofortjeneste/dekningsbidrag</t>
  </si>
  <si>
    <t>Faste kostnader:</t>
  </si>
  <si>
    <t>Lønn og sosiale kostnader</t>
  </si>
  <si>
    <t>Sum faste kostnader</t>
  </si>
  <si>
    <t>Prosentfordeling</t>
  </si>
  <si>
    <t>Januar</t>
  </si>
  <si>
    <t>Februar</t>
  </si>
  <si>
    <t>Mars</t>
  </si>
  <si>
    <t>Salgsinntekt</t>
  </si>
  <si>
    <t>Kvartalet</t>
  </si>
  <si>
    <t>Bruttofortjeneste/Dekningsbidrag</t>
  </si>
  <si>
    <t xml:space="preserve">Budsjettet for tredje kvartal </t>
  </si>
  <si>
    <t>Juli</t>
  </si>
  <si>
    <t>August</t>
  </si>
  <si>
    <t>September</t>
  </si>
  <si>
    <t>Månedsfordelt budsjett</t>
  </si>
  <si>
    <t>c)</t>
  </si>
  <si>
    <t>Oppgaven kan også løses ved bruk av ferdigmodell</t>
  </si>
  <si>
    <t>Oppgave 9.9</t>
  </si>
  <si>
    <t>kommer inn i neste måned dersom kreditt-tiden er:</t>
  </si>
  <si>
    <t>Inneværende måned</t>
  </si>
  <si>
    <t>Neste måned</t>
  </si>
  <si>
    <t>30 dager</t>
  </si>
  <si>
    <t>15 dager</t>
  </si>
  <si>
    <t>10 dager</t>
  </si>
  <si>
    <t>20 dager</t>
  </si>
  <si>
    <t>5 dager</t>
  </si>
  <si>
    <t>Oppgave 9.10</t>
  </si>
  <si>
    <t>Oktober</t>
  </si>
  <si>
    <t>November</t>
  </si>
  <si>
    <t>Desember</t>
  </si>
  <si>
    <t>Salgsinntekter uten mva.</t>
  </si>
  <si>
    <t>25 % merverdiavgift</t>
  </si>
  <si>
    <t>Salgsinntekter med mva</t>
  </si>
  <si>
    <t>Budsjetterte innbetalinger i 4. kvartal</t>
  </si>
  <si>
    <t>c) Halvparten av salget er kontant, resten per én måned:</t>
  </si>
  <si>
    <t>Kredittid</t>
  </si>
  <si>
    <t>En måned</t>
  </si>
  <si>
    <t>Kredittsalg</t>
  </si>
  <si>
    <t>Mva</t>
  </si>
  <si>
    <t>Innbetalinger</t>
  </si>
  <si>
    <t>Salgsmåned</t>
  </si>
  <si>
    <t>Salgsinnt. med mva</t>
  </si>
  <si>
    <t>Kontant-salg</t>
  </si>
  <si>
    <t>Kreditt-  salg</t>
  </si>
  <si>
    <t>Sum innbetalinger fra kontant- og kredittsalget</t>
  </si>
  <si>
    <t xml:space="preserve">b) </t>
  </si>
  <si>
    <t>Salg uten mva i november</t>
  </si>
  <si>
    <t>Gjennomsnittlig bruttofortjeneste</t>
  </si>
  <si>
    <t>Merverdiavgift</t>
  </si>
  <si>
    <t>Utdata:</t>
  </si>
  <si>
    <t>Salg uten mva</t>
  </si>
  <si>
    <t>– bruttofortjeneste</t>
  </si>
  <si>
    <t>= Varekostnad</t>
  </si>
  <si>
    <t>+ beholdningsendring</t>
  </si>
  <si>
    <t>= Varekjøp uten mva</t>
  </si>
  <si>
    <t>+ merverdiavgift</t>
  </si>
  <si>
    <t>= Varekjøp med mva</t>
  </si>
  <si>
    <t>Utbetalinger i desember</t>
  </si>
  <si>
    <t>a) Salgsbudsjett</t>
  </si>
  <si>
    <t>April</t>
  </si>
  <si>
    <t>Varesalg uten mva</t>
  </si>
  <si>
    <t>Varesalg med mva</t>
  </si>
  <si>
    <t>Andel kontantsalg</t>
  </si>
  <si>
    <t>b) Innbetalinger fra kunder</t>
  </si>
  <si>
    <t>Innbetalinger i</t>
  </si>
  <si>
    <t>per 15 dager</t>
  </si>
  <si>
    <t>Senere</t>
  </si>
  <si>
    <t>Innbetalt fra kredittsalg</t>
  </si>
  <si>
    <t>Kontantsalg</t>
  </si>
  <si>
    <t>Innbetalt fra varesalget</t>
  </si>
  <si>
    <t>c, d) Utbetalinger til leverandører</t>
  </si>
  <si>
    <t>Varekjøp uten mva</t>
  </si>
  <si>
    <t>Varekjøp med mva</t>
  </si>
  <si>
    <t>Utbetaling til varekjøp</t>
  </si>
  <si>
    <t>e) Resultatbudsjett</t>
  </si>
  <si>
    <t>Perioden</t>
  </si>
  <si>
    <t>Debet</t>
  </si>
  <si>
    <t>Kredit</t>
  </si>
  <si>
    <t>Kontanter</t>
  </si>
  <si>
    <t>Bankinnskudd</t>
  </si>
  <si>
    <t>Kassekreditt</t>
  </si>
  <si>
    <t>Oppgave 9.13</t>
  </si>
  <si>
    <t>En bedrift har følgende saldoer på disse kontoene den 01.04.2014</t>
  </si>
  <si>
    <t>Limit på kassekreditten er 400 000</t>
  </si>
  <si>
    <t>Innkjøpspris per såpe</t>
  </si>
  <si>
    <t>Salgspris per såpe</t>
  </si>
  <si>
    <t>Forutsetter at kjøp og salg skjer kontant.</t>
  </si>
  <si>
    <t>Pris per andel</t>
  </si>
  <si>
    <t>LIKVIDITETSBUDSJETT</t>
  </si>
  <si>
    <t>Innbetalinger:</t>
  </si>
  <si>
    <t>Salg av andeler</t>
  </si>
  <si>
    <t>Salg av stålsåper</t>
  </si>
  <si>
    <t>Sum innbetalinger</t>
  </si>
  <si>
    <t>Utbetalinger:</t>
  </si>
  <si>
    <t>Registreringsavgift</t>
  </si>
  <si>
    <t>Utgifter til stiftelsesmøte</t>
  </si>
  <si>
    <t>Diverse reklamemateriell</t>
  </si>
  <si>
    <t>Diverse utgifter</t>
  </si>
  <si>
    <t>Innkjøp stålsåper</t>
  </si>
  <si>
    <t>Utgifter til julebord</t>
  </si>
  <si>
    <t>Sum utbetalinger</t>
  </si>
  <si>
    <t>Innbetalingsoverskudd</t>
  </si>
  <si>
    <t>Inngående likviditetsreserve</t>
  </si>
  <si>
    <t>Utgående likviditetsreserve</t>
  </si>
  <si>
    <t>Sum sep-des.</t>
  </si>
  <si>
    <t>Salgsbudsjett</t>
  </si>
  <si>
    <t xml:space="preserve">Merverdiavgift </t>
  </si>
  <si>
    <t>Salg uten mva.</t>
  </si>
  <si>
    <t>Salg med mva.</t>
  </si>
  <si>
    <t>Innbetalingsbudsjett</t>
  </si>
  <si>
    <t>Kredittsalg per 30 dager</t>
  </si>
  <si>
    <t xml:space="preserve">Januar </t>
  </si>
  <si>
    <t>Innbetalinger i 1. kvartal</t>
  </si>
  <si>
    <t>b) og c)</t>
  </si>
  <si>
    <t>Budsjett for varekjøp og utbetalinger til vareleverandører:</t>
  </si>
  <si>
    <t xml:space="preserve">Bruttofortjeneste </t>
  </si>
  <si>
    <t>Kredittandel varekjøp</t>
  </si>
  <si>
    <t xml:space="preserve">Kredittid </t>
  </si>
  <si>
    <t>dager</t>
  </si>
  <si>
    <t>Varesalg uten mva.</t>
  </si>
  <si>
    <t>Beholdningsendring</t>
  </si>
  <si>
    <t>Varekjøp uten mva.</t>
  </si>
  <si>
    <t>Varekjøp med mva.</t>
  </si>
  <si>
    <t>Utbetalinger til leverandører</t>
  </si>
  <si>
    <t>Leverandørgjeld per 01.01. 2015</t>
  </si>
  <si>
    <t>d)</t>
  </si>
  <si>
    <t>Likviditetsreserve per 01.01.2015</t>
  </si>
  <si>
    <t>1. kvartal</t>
  </si>
  <si>
    <t xml:space="preserve">Innbetalinger </t>
  </si>
  <si>
    <t>Innbetalinger varesalg</t>
  </si>
  <si>
    <t>Utbetalinger til vareleverandører</t>
  </si>
  <si>
    <t>Lønnsutbetaling</t>
  </si>
  <si>
    <t>Skyldig arbeidsgiveravgift</t>
  </si>
  <si>
    <t>Husleie for 1. kvartal</t>
  </si>
  <si>
    <t>Inventar</t>
  </si>
  <si>
    <t>Renter og avdrag</t>
  </si>
  <si>
    <t>Avgiftspliktige driftskostnader</t>
  </si>
  <si>
    <t>Skyldig merverdiavgift</t>
  </si>
  <si>
    <t>Likviditetsreserve IB</t>
  </si>
  <si>
    <t>Likviditetsreserve UB</t>
  </si>
  <si>
    <t>RESULTATBUDSJETT</t>
  </si>
  <si>
    <t>Driftsinntekter:</t>
  </si>
  <si>
    <t>Driftskostnader:</t>
  </si>
  <si>
    <t>Lønn inkl. ferielønn og arbeidsg.avg.</t>
  </si>
  <si>
    <t>Sum driftskostnader</t>
  </si>
  <si>
    <t>Budsjettert driftsresultat</t>
  </si>
  <si>
    <t>Budsjettert resultat før skattekostn.</t>
  </si>
  <si>
    <t xml:space="preserve">a) Utestående fordringer per 01.01.2015: </t>
  </si>
  <si>
    <t>Avvik</t>
  </si>
  <si>
    <t>Likviditetsmål, 10 % av salget</t>
  </si>
  <si>
    <t>Renter og avdrag pantelån</t>
  </si>
  <si>
    <t>Investering</t>
  </si>
  <si>
    <t>Merverdiavgift for 3. termin</t>
  </si>
  <si>
    <t>Indirekte faste kostnader</t>
  </si>
  <si>
    <t>Arbeidsgiveravgift</t>
  </si>
  <si>
    <t>Lønn/ferielønn</t>
  </si>
  <si>
    <t>Utbet. til vareleverandører</t>
  </si>
  <si>
    <t>Innbetalinger fra varesalget</t>
  </si>
  <si>
    <t>Innsatt i likviditetsbudsjettet får reduksjonen av kredittid denne virkningen:</t>
  </si>
  <si>
    <t>Avrundet</t>
  </si>
  <si>
    <t xml:space="preserve"> Sum utbet.varekjøp</t>
  </si>
  <si>
    <t>Juni</t>
  </si>
  <si>
    <t>Kredittkjøp</t>
  </si>
  <si>
    <t>IB leverandører</t>
  </si>
  <si>
    <t>Vi setter opp utbetalingsbudsjettet til leverandører på nytt, nå med kredittid på 5 dager.</t>
  </si>
  <si>
    <t>Likviditetsmessig virkning av en reduksjon i kredittiden til leverandører:</t>
  </si>
  <si>
    <t xml:space="preserve"> = likviditetsreserve 01.07.</t>
  </si>
  <si>
    <t xml:space="preserve"> + kontanter og bankinnsk.</t>
  </si>
  <si>
    <t>Limit kassekreditt</t>
  </si>
  <si>
    <t>Avgiftspliktige indirekte faste kostnader skal føres opp med mva. i likv.budsj.</t>
  </si>
  <si>
    <t>Skal betales 15. september:</t>
  </si>
  <si>
    <t>Skyldig arbeidsgiveravgift av augustlønnen</t>
  </si>
  <si>
    <t>Beregning av skyldig arbeidsgiveravgift for 4. termin:</t>
  </si>
  <si>
    <t xml:space="preserve"> + 25 % mva.</t>
  </si>
  <si>
    <t>Varekjøpsbudsjett</t>
  </si>
  <si>
    <t>Innbetalinger kontantsalg</t>
  </si>
  <si>
    <t>Innbetalinger kredittsalg</t>
  </si>
  <si>
    <t>Måned</t>
  </si>
  <si>
    <t>Salgsinntekt med mva.</t>
  </si>
  <si>
    <t>25 % mva</t>
  </si>
  <si>
    <t>Salgsinntekt uten mva.</t>
  </si>
  <si>
    <t xml:space="preserve">RESULTATBUDSJETT </t>
  </si>
  <si>
    <t>SUM</t>
  </si>
  <si>
    <t>Sum driftsinntekter</t>
  </si>
  <si>
    <t>Varekostnader</t>
  </si>
  <si>
    <t>Diverse indirekte driftskostnader</t>
  </si>
  <si>
    <t xml:space="preserve"> - rentekostnader</t>
  </si>
  <si>
    <t>Lønnskostnader i august og september:</t>
  </si>
  <si>
    <t>Ferielønn</t>
  </si>
  <si>
    <t>Lønnskostnad per måned</t>
  </si>
  <si>
    <t>Avrundes til nærmeste 10 kr.</t>
  </si>
  <si>
    <t>Resultatbudsjett for 2. halvår 2014.</t>
  </si>
  <si>
    <t>2. halvår</t>
  </si>
  <si>
    <t xml:space="preserve"> - varekostnad</t>
  </si>
  <si>
    <t xml:space="preserve">Beregninger for likviditetsbudsjettet. </t>
  </si>
  <si>
    <t>Salgsbudsjettet:</t>
  </si>
  <si>
    <t xml:space="preserve">Juli </t>
  </si>
  <si>
    <t xml:space="preserve">August </t>
  </si>
  <si>
    <t>Innbetales i:</t>
  </si>
  <si>
    <t>Utestående fordringer 01.07.</t>
  </si>
  <si>
    <t>Innbet. kredittsalg (20 %)</t>
  </si>
  <si>
    <t>Innbet.kontantsalg (80 %)</t>
  </si>
  <si>
    <t>Utbetales i:</t>
  </si>
  <si>
    <t>Varekjøp u/mva.</t>
  </si>
  <si>
    <t>Varekjøp m/mva.</t>
  </si>
  <si>
    <t>Utestående leverandørgjeld</t>
  </si>
  <si>
    <t>Sum</t>
  </si>
  <si>
    <t>(avrundet)</t>
  </si>
  <si>
    <t>Utbetalinger til leverandører:</t>
  </si>
  <si>
    <t>Lønnsutbetalinger</t>
  </si>
  <si>
    <t>Betalbare faste kostnader</t>
  </si>
  <si>
    <t>Oppussing lokaler</t>
  </si>
  <si>
    <t>Reklamekampanje</t>
  </si>
  <si>
    <t>IB likviditetsrserve</t>
  </si>
  <si>
    <t>UB likviditetsreserve</t>
  </si>
  <si>
    <t>Balanse</t>
  </si>
  <si>
    <t>Råbalanse</t>
  </si>
  <si>
    <t>Varekjøp</t>
  </si>
  <si>
    <t>Inngående beholdning</t>
  </si>
  <si>
    <t>4300 Varekjøp</t>
  </si>
  <si>
    <t>1460 Varebeholdning</t>
  </si>
  <si>
    <t xml:space="preserve">c) </t>
  </si>
  <si>
    <t>Oppgave 9.19</t>
  </si>
  <si>
    <t>Tekst</t>
  </si>
  <si>
    <t>Prosent av</t>
  </si>
  <si>
    <t>Kroner</t>
  </si>
  <si>
    <t>salget</t>
  </si>
  <si>
    <t>budsjett</t>
  </si>
  <si>
    <t>– varekostnader</t>
  </si>
  <si>
    <t>= Bruttofortjeneste/DB</t>
  </si>
  <si>
    <t>Indirekte faste kostnader:</t>
  </si>
  <si>
    <t>Lys og oppvarming</t>
  </si>
  <si>
    <t>Leiekostnader</t>
  </si>
  <si>
    <t>Reparasjoner og vedl.</t>
  </si>
  <si>
    <t>Regnskap og revisjon</t>
  </si>
  <si>
    <t>Kontorkostnader</t>
  </si>
  <si>
    <t>Bilkostnader</t>
  </si>
  <si>
    <t>Forsikringer</t>
  </si>
  <si>
    <t>Bruttofortjeneste/DB</t>
  </si>
  <si>
    <t>Lønn</t>
  </si>
  <si>
    <t>Vareforbruk</t>
  </si>
  <si>
    <t>Ordinære avskrivninger</t>
  </si>
  <si>
    <t>Strøm</t>
  </si>
  <si>
    <t>Salg og reklame</t>
  </si>
  <si>
    <t>Finansinntekter</t>
  </si>
  <si>
    <t>Finanskostnader</t>
  </si>
  <si>
    <t>Resultat før skatt</t>
  </si>
  <si>
    <t>Avvikskommentarer:</t>
  </si>
  <si>
    <t>Vi ser på forskjellen mellom budsjettert og realisert  bruttofortjeneste:</t>
  </si>
  <si>
    <t>Budsjett 2011</t>
  </si>
  <si>
    <t>Regnskap 2011</t>
  </si>
  <si>
    <t>% av salget</t>
  </si>
  <si>
    <t>Oppgave 9.1</t>
  </si>
  <si>
    <t>Oppgave 9.2</t>
  </si>
  <si>
    <t xml:space="preserve">Oppgave 9.4 </t>
  </si>
  <si>
    <t>Vanexa AS</t>
  </si>
  <si>
    <t xml:space="preserve">Oppgave 9.6 </t>
  </si>
  <si>
    <t>Du kan løse oppgaven i oppstillingen nedenfor eller bruke ferdigmodell. Når vi ser bort fra ulike</t>
  </si>
  <si>
    <t>Blomster og Ting AS</t>
  </si>
  <si>
    <t xml:space="preserve">Oppgave 9.7 </t>
  </si>
  <si>
    <t>Ågot Vik</t>
  </si>
  <si>
    <t>Big One As</t>
  </si>
  <si>
    <t>Oppgave 9.8</t>
  </si>
  <si>
    <r>
      <t>Månedsfordelt budsjett</t>
    </r>
    <r>
      <rPr>
        <i/>
        <sz val="12"/>
        <rFont val="Calibri"/>
        <family val="2"/>
        <scheme val="minor"/>
      </rPr>
      <t xml:space="preserve"> (tallene er avrundet til nærmeste hele 10 kr)</t>
    </r>
  </si>
  <si>
    <r>
      <t>Hvor stor andel av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innbetalingene fra kredittsalget kommer inn i samme måned som salget finner sted, og hvor stor andel </t>
    </r>
  </si>
  <si>
    <t>Lises Kiosk</t>
  </si>
  <si>
    <t>Oppgave 9.11</t>
  </si>
  <si>
    <t xml:space="preserve"> </t>
  </si>
  <si>
    <t>Oppgave 9.12</t>
  </si>
  <si>
    <t>STÅLSÅPE UB</t>
  </si>
  <si>
    <t>Oppgave 9.14</t>
  </si>
  <si>
    <t>Fairytale AS</t>
  </si>
  <si>
    <t xml:space="preserve">Oppgave 9.15 </t>
  </si>
  <si>
    <t>Datahuset AS (eksamen vår 2010)</t>
  </si>
  <si>
    <t>Datahuset AS (2)</t>
  </si>
  <si>
    <t>Oppgave 9.17</t>
  </si>
  <si>
    <t>BOASSON SYKLER AS</t>
  </si>
  <si>
    <t>Oppgave 9.18</t>
  </si>
  <si>
    <t>Gullsmed Bengt Jansen AS</t>
  </si>
  <si>
    <t>Oppgave 9.20</t>
  </si>
  <si>
    <t>Sunco AS</t>
  </si>
  <si>
    <t>Oppgave 9.21</t>
  </si>
  <si>
    <t>Zapo AS</t>
  </si>
  <si>
    <t>Oppgave 9.22</t>
  </si>
  <si>
    <t>Løsning ved bruk av ferdigmodell kan avvike noe på grunn av avrundinger</t>
  </si>
  <si>
    <t>1/3 av kjøpet betales i kjøpsmnd. og 2/3 i neste</t>
  </si>
  <si>
    <t>Skyldig arbeidsgiveravgift av ferielønn</t>
  </si>
  <si>
    <t xml:space="preserve"> - saldo per 30.06</t>
  </si>
  <si>
    <t xml:space="preserve"> = ubenyttet kassekreditt</t>
  </si>
  <si>
    <t>Arbeidsbok oppgave 9.16 (arbeidskrevende)</t>
  </si>
  <si>
    <t>Utbetales i</t>
  </si>
  <si>
    <t xml:space="preserve">Avrundet til nærmeste 100 </t>
  </si>
  <si>
    <t>Likviditetsmål</t>
  </si>
  <si>
    <t>av salget i måneden</t>
  </si>
  <si>
    <t>5/6 av kjøpet betales i kjøpsmnd. og 1/6 i neste</t>
  </si>
  <si>
    <t>Juni,skyldig per 30.06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</si>
</sst>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_(&quot;kr&quot;\ * #,##0_);_(&quot;kr&quot;\ * \(#,##0\);_(&quot;kr&quot;\ * &quot;-&quot;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3" fillId="0" borderId="0"/>
    <xf numFmtId="0" fontId="8" fillId="0" borderId="0"/>
  </cellStyleXfs>
  <cellXfs count="30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0" fontId="3" fillId="0" borderId="3" xfId="0" applyFont="1" applyBorder="1"/>
    <xf numFmtId="0" fontId="3" fillId="2" borderId="6" xfId="0" applyFont="1" applyFill="1" applyBorder="1"/>
    <xf numFmtId="0" fontId="3" fillId="0" borderId="0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 applyBorder="1"/>
    <xf numFmtId="3" fontId="4" fillId="0" borderId="10" xfId="0" applyNumberFormat="1" applyFont="1" applyBorder="1"/>
    <xf numFmtId="164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164" fontId="4" fillId="0" borderId="10" xfId="0" applyNumberFormat="1" applyFont="1" applyBorder="1"/>
    <xf numFmtId="0" fontId="4" fillId="0" borderId="0" xfId="0" quotePrefix="1" applyFont="1" applyBorder="1" applyAlignment="1">
      <alignment horizontal="left"/>
    </xf>
    <xf numFmtId="3" fontId="4" fillId="0" borderId="9" xfId="0" applyNumberFormat="1" applyFont="1" applyBorder="1"/>
    <xf numFmtId="164" fontId="4" fillId="0" borderId="9" xfId="0" applyNumberFormat="1" applyFont="1" applyBorder="1" applyAlignment="1">
      <alignment horizontal="right"/>
    </xf>
    <xf numFmtId="164" fontId="4" fillId="0" borderId="9" xfId="0" applyNumberFormat="1" applyFont="1" applyBorder="1"/>
    <xf numFmtId="3" fontId="4" fillId="0" borderId="6" xfId="0" applyNumberFormat="1" applyFont="1" applyBorder="1"/>
    <xf numFmtId="0" fontId="4" fillId="0" borderId="0" xfId="0" applyFont="1" applyFill="1" applyBorder="1"/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164" fontId="4" fillId="0" borderId="14" xfId="0" applyNumberFormat="1" applyFont="1" applyBorder="1" applyAlignment="1">
      <alignment horizontal="right"/>
    </xf>
    <xf numFmtId="164" fontId="4" fillId="0" borderId="14" xfId="0" applyNumberFormat="1" applyFont="1" applyBorder="1"/>
    <xf numFmtId="3" fontId="0" fillId="0" borderId="0" xfId="0" applyNumberFormat="1" applyBorder="1"/>
    <xf numFmtId="0" fontId="0" fillId="0" borderId="0" xfId="0" applyBorder="1"/>
    <xf numFmtId="0" fontId="6" fillId="0" borderId="0" xfId="0" applyFont="1"/>
    <xf numFmtId="0" fontId="4" fillId="0" borderId="0" xfId="0" applyFont="1"/>
    <xf numFmtId="0" fontId="7" fillId="0" borderId="0" xfId="0" applyFont="1" applyBorder="1"/>
    <xf numFmtId="3" fontId="4" fillId="0" borderId="14" xfId="0" applyNumberFormat="1" applyFont="1" applyBorder="1"/>
    <xf numFmtId="0" fontId="0" fillId="0" borderId="0" xfId="0" applyFont="1"/>
    <xf numFmtId="0" fontId="9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2" applyFont="1"/>
    <xf numFmtId="0" fontId="3" fillId="0" borderId="0" xfId="2" quotePrefix="1" applyFont="1" applyBorder="1" applyAlignment="1">
      <alignment horizontal="left"/>
    </xf>
    <xf numFmtId="0" fontId="3" fillId="0" borderId="0" xfId="2" applyFont="1"/>
    <xf numFmtId="0" fontId="9" fillId="0" borderId="0" xfId="2" applyFont="1" applyBorder="1" applyAlignment="1">
      <alignment horizontal="center"/>
    </xf>
    <xf numFmtId="164" fontId="9" fillId="0" borderId="0" xfId="2" applyNumberFormat="1" applyFont="1" applyBorder="1"/>
    <xf numFmtId="0" fontId="9" fillId="0" borderId="0" xfId="2" quotePrefix="1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Alignment="1">
      <alignment horizontal="right"/>
    </xf>
    <xf numFmtId="0" fontId="9" fillId="0" borderId="0" xfId="2" quotePrefix="1" applyFont="1" applyAlignment="1">
      <alignment horizontal="center"/>
    </xf>
    <xf numFmtId="0" fontId="0" fillId="3" borderId="0" xfId="0" applyFill="1"/>
    <xf numFmtId="0" fontId="8" fillId="0" borderId="0" xfId="2"/>
    <xf numFmtId="0" fontId="10" fillId="0" borderId="0" xfId="2" applyFont="1"/>
    <xf numFmtId="0" fontId="10" fillId="0" borderId="0" xfId="2" applyFont="1" applyAlignment="1">
      <alignment horizontal="right"/>
    </xf>
    <xf numFmtId="0" fontId="8" fillId="0" borderId="0" xfId="2" applyFont="1"/>
    <xf numFmtId="9" fontId="4" fillId="0" borderId="9" xfId="0" applyNumberFormat="1" applyFont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9" fontId="4" fillId="0" borderId="0" xfId="0" applyNumberFormat="1" applyFont="1" applyBorder="1"/>
    <xf numFmtId="164" fontId="4" fillId="0" borderId="0" xfId="0" applyNumberFormat="1" applyFont="1" applyBorder="1"/>
    <xf numFmtId="0" fontId="6" fillId="0" borderId="0" xfId="0" quotePrefix="1" applyFont="1" applyBorder="1" applyAlignment="1">
      <alignment horizontal="left"/>
    </xf>
    <xf numFmtId="3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11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/>
    <xf numFmtId="0" fontId="6" fillId="0" borderId="0" xfId="0" applyFont="1" applyBorder="1"/>
    <xf numFmtId="3" fontId="4" fillId="0" borderId="5" xfId="0" applyNumberFormat="1" applyFont="1" applyBorder="1"/>
    <xf numFmtId="3" fontId="6" fillId="0" borderId="0" xfId="0" applyNumberFormat="1" applyFont="1" applyBorder="1"/>
    <xf numFmtId="9" fontId="6" fillId="0" borderId="0" xfId="0" applyNumberFormat="1" applyFont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Border="1"/>
    <xf numFmtId="3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2" fillId="0" borderId="0" xfId="0" applyFont="1" applyFill="1" applyBorder="1"/>
    <xf numFmtId="3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3" fontId="4" fillId="0" borderId="20" xfId="0" applyNumberFormat="1" applyFont="1" applyBorder="1"/>
    <xf numFmtId="0" fontId="4" fillId="0" borderId="6" xfId="0" applyFont="1" applyBorder="1"/>
    <xf numFmtId="0" fontId="4" fillId="0" borderId="20" xfId="0" applyFont="1" applyBorder="1"/>
    <xf numFmtId="3" fontId="4" fillId="0" borderId="21" xfId="0" applyNumberFormat="1" applyFont="1" applyBorder="1"/>
    <xf numFmtId="0" fontId="3" fillId="0" borderId="0" xfId="3" applyFont="1"/>
    <xf numFmtId="0" fontId="9" fillId="0" borderId="0" xfId="3" applyFont="1"/>
    <xf numFmtId="0" fontId="3" fillId="0" borderId="0" xfId="3" quotePrefix="1" applyFont="1" applyAlignment="1">
      <alignment horizontal="left"/>
    </xf>
    <xf numFmtId="0" fontId="9" fillId="4" borderId="8" xfId="3" applyFont="1" applyFill="1" applyBorder="1" applyAlignment="1">
      <alignment horizontal="center"/>
    </xf>
    <xf numFmtId="0" fontId="9" fillId="4" borderId="8" xfId="3" quotePrefix="1" applyFont="1" applyFill="1" applyBorder="1" applyAlignment="1">
      <alignment horizontal="center"/>
    </xf>
    <xf numFmtId="0" fontId="9" fillId="0" borderId="1" xfId="3" applyFont="1" applyBorder="1"/>
    <xf numFmtId="0" fontId="9" fillId="4" borderId="9" xfId="3" applyFont="1" applyFill="1" applyBorder="1" applyAlignment="1">
      <alignment horizontal="center"/>
    </xf>
    <xf numFmtId="3" fontId="9" fillId="0" borderId="10" xfId="3" applyNumberFormat="1" applyFont="1" applyBorder="1"/>
    <xf numFmtId="164" fontId="9" fillId="0" borderId="10" xfId="3" applyNumberFormat="1" applyFont="1" applyBorder="1"/>
    <xf numFmtId="0" fontId="9" fillId="0" borderId="0" xfId="3" quotePrefix="1" applyFont="1" applyAlignment="1">
      <alignment horizontal="left"/>
    </xf>
    <xf numFmtId="3" fontId="9" fillId="0" borderId="6" xfId="3" applyNumberFormat="1" applyFont="1" applyBorder="1"/>
    <xf numFmtId="164" fontId="9" fillId="0" borderId="6" xfId="3" applyNumberFormat="1" applyFont="1" applyBorder="1"/>
    <xf numFmtId="0" fontId="5" fillId="0" borderId="0" xfId="3" quotePrefix="1" applyFont="1" applyAlignment="1">
      <alignment horizontal="left"/>
    </xf>
    <xf numFmtId="3" fontId="9" fillId="0" borderId="0" xfId="3" applyNumberFormat="1" applyFont="1"/>
    <xf numFmtId="0" fontId="9" fillId="0" borderId="5" xfId="3" quotePrefix="1" applyFont="1" applyBorder="1" applyAlignment="1">
      <alignment horizontal="left"/>
    </xf>
    <xf numFmtId="3" fontId="9" fillId="0" borderId="14" xfId="3" applyNumberFormat="1" applyFont="1" applyBorder="1"/>
    <xf numFmtId="164" fontId="9" fillId="0" borderId="14" xfId="3" applyNumberFormat="1" applyFont="1" applyBorder="1"/>
    <xf numFmtId="0" fontId="3" fillId="0" borderId="0" xfId="4" quotePrefix="1" applyFont="1" applyAlignment="1">
      <alignment horizontal="left"/>
    </xf>
    <xf numFmtId="0" fontId="9" fillId="0" borderId="0" xfId="4" applyFont="1"/>
    <xf numFmtId="0" fontId="9" fillId="2" borderId="8" xfId="4" applyFont="1" applyFill="1" applyBorder="1" applyAlignment="1">
      <alignment horizontal="center"/>
    </xf>
    <xf numFmtId="0" fontId="9" fillId="2" borderId="8" xfId="4" quotePrefix="1" applyFont="1" applyFill="1" applyBorder="1" applyAlignment="1">
      <alignment horizontal="center"/>
    </xf>
    <xf numFmtId="0" fontId="9" fillId="0" borderId="1" xfId="4" applyFont="1" applyBorder="1"/>
    <xf numFmtId="0" fontId="9" fillId="2" borderId="9" xfId="4" applyFont="1" applyFill="1" applyBorder="1" applyAlignment="1">
      <alignment horizontal="center"/>
    </xf>
    <xf numFmtId="3" fontId="9" fillId="0" borderId="10" xfId="4" applyNumberFormat="1" applyFont="1" applyBorder="1"/>
    <xf numFmtId="164" fontId="9" fillId="0" borderId="10" xfId="4" applyNumberFormat="1" applyFont="1" applyBorder="1"/>
    <xf numFmtId="0" fontId="3" fillId="0" borderId="0" xfId="4" applyFont="1"/>
    <xf numFmtId="3" fontId="3" fillId="0" borderId="29" xfId="4" applyNumberFormat="1" applyFont="1" applyBorder="1"/>
    <xf numFmtId="164" fontId="9" fillId="0" borderId="29" xfId="4" applyNumberFormat="1" applyFont="1" applyBorder="1"/>
    <xf numFmtId="3" fontId="9" fillId="0" borderId="29" xfId="4" applyNumberFormat="1" applyFont="1" applyBorder="1"/>
    <xf numFmtId="0" fontId="9" fillId="0" borderId="0" xfId="4" quotePrefix="1" applyFont="1" applyAlignment="1">
      <alignment horizontal="left"/>
    </xf>
    <xf numFmtId="3" fontId="9" fillId="0" borderId="26" xfId="4" applyNumberFormat="1" applyFont="1" applyBorder="1"/>
    <xf numFmtId="164" fontId="9" fillId="0" borderId="0" xfId="4" applyNumberFormat="1" applyFont="1" applyBorder="1"/>
    <xf numFmtId="3" fontId="9" fillId="0" borderId="0" xfId="4" applyNumberFormat="1" applyFont="1" applyBorder="1"/>
    <xf numFmtId="3" fontId="9" fillId="0" borderId="30" xfId="4" applyNumberFormat="1" applyFont="1" applyBorder="1"/>
    <xf numFmtId="164" fontId="9" fillId="0" borderId="31" xfId="4" applyNumberFormat="1" applyFont="1" applyBorder="1"/>
    <xf numFmtId="3" fontId="9" fillId="0" borderId="31" xfId="4" applyNumberFormat="1" applyFont="1" applyBorder="1"/>
    <xf numFmtId="3" fontId="3" fillId="0" borderId="32" xfId="4" applyNumberFormat="1" applyFont="1" applyBorder="1"/>
    <xf numFmtId="164" fontId="9" fillId="0" borderId="33" xfId="4" applyNumberFormat="1" applyFont="1" applyBorder="1"/>
    <xf numFmtId="3" fontId="3" fillId="0" borderId="31" xfId="4" applyNumberFormat="1" applyFont="1" applyBorder="1"/>
    <xf numFmtId="3" fontId="3" fillId="0" borderId="33" xfId="4" applyNumberFormat="1" applyFont="1" applyBorder="1"/>
    <xf numFmtId="0" fontId="3" fillId="0" borderId="31" xfId="4" applyFont="1" applyBorder="1"/>
    <xf numFmtId="3" fontId="3" fillId="0" borderId="30" xfId="4" applyNumberFormat="1" applyFont="1" applyBorder="1"/>
    <xf numFmtId="0" fontId="14" fillId="3" borderId="0" xfId="0" applyFont="1" applyFill="1"/>
    <xf numFmtId="3" fontId="14" fillId="3" borderId="0" xfId="0" applyNumberFormat="1" applyFont="1" applyFill="1"/>
    <xf numFmtId="164" fontId="14" fillId="3" borderId="0" xfId="0" applyNumberFormat="1" applyFont="1" applyFill="1"/>
    <xf numFmtId="3" fontId="14" fillId="3" borderId="1" xfId="0" applyNumberFormat="1" applyFont="1" applyFill="1" applyBorder="1"/>
    <xf numFmtId="164" fontId="14" fillId="3" borderId="1" xfId="0" applyNumberFormat="1" applyFont="1" applyFill="1" applyBorder="1"/>
    <xf numFmtId="0" fontId="14" fillId="3" borderId="0" xfId="0" applyFont="1" applyFill="1" applyBorder="1"/>
    <xf numFmtId="3" fontId="4" fillId="0" borderId="0" xfId="0" applyNumberFormat="1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1" fillId="0" borderId="0" xfId="2" applyFont="1"/>
    <xf numFmtId="0" fontId="16" fillId="0" borderId="0" xfId="2" applyFont="1" applyAlignment="1">
      <alignment horizontal="center"/>
    </xf>
    <xf numFmtId="0" fontId="16" fillId="0" borderId="0" xfId="2" applyFont="1"/>
    <xf numFmtId="0" fontId="16" fillId="0" borderId="0" xfId="2" applyFont="1" applyBorder="1" applyAlignment="1">
      <alignment horizontal="center" wrapText="1"/>
    </xf>
    <xf numFmtId="0" fontId="16" fillId="0" borderId="0" xfId="2" applyFont="1" applyBorder="1"/>
    <xf numFmtId="0" fontId="11" fillId="0" borderId="0" xfId="2" applyFont="1" applyBorder="1"/>
    <xf numFmtId="3" fontId="11" fillId="0" borderId="0" xfId="2" applyNumberFormat="1" applyFont="1" applyBorder="1"/>
    <xf numFmtId="164" fontId="11" fillId="0" borderId="0" xfId="2" applyNumberFormat="1" applyFont="1" applyBorder="1"/>
    <xf numFmtId="0" fontId="11" fillId="0" borderId="0" xfId="2" quotePrefix="1" applyFont="1" applyBorder="1" applyAlignment="1">
      <alignment horizontal="left"/>
    </xf>
    <xf numFmtId="3" fontId="11" fillId="0" borderId="1" xfId="2" applyNumberFormat="1" applyFont="1" applyBorder="1"/>
    <xf numFmtId="3" fontId="11" fillId="0" borderId="5" xfId="2" applyNumberFormat="1" applyFont="1" applyBorder="1"/>
    <xf numFmtId="0" fontId="7" fillId="0" borderId="0" xfId="2" applyFont="1" applyBorder="1"/>
    <xf numFmtId="3" fontId="11" fillId="0" borderId="2" xfId="2" applyNumberFormat="1" applyFont="1" applyBorder="1"/>
    <xf numFmtId="164" fontId="11" fillId="0" borderId="0" xfId="2" applyNumberFormat="1" applyFont="1" applyBorder="1" applyAlignment="1">
      <alignment horizontal="right"/>
    </xf>
    <xf numFmtId="0" fontId="16" fillId="0" borderId="0" xfId="2" applyFont="1" applyBorder="1" applyAlignment="1">
      <alignment horizontal="right"/>
    </xf>
    <xf numFmtId="0" fontId="16" fillId="0" borderId="0" xfId="2" applyFont="1" applyAlignment="1">
      <alignment horizontal="right"/>
    </xf>
    <xf numFmtId="10" fontId="11" fillId="0" borderId="0" xfId="2" applyNumberFormat="1" applyFont="1"/>
    <xf numFmtId="0" fontId="16" fillId="0" borderId="6" xfId="2" applyFont="1" applyBorder="1" applyAlignment="1">
      <alignment horizontal="center"/>
    </xf>
    <xf numFmtId="0" fontId="16" fillId="0" borderId="6" xfId="2" quotePrefix="1" applyFont="1" applyBorder="1" applyAlignment="1">
      <alignment horizontal="center"/>
    </xf>
    <xf numFmtId="3" fontId="11" fillId="0" borderId="8" xfId="2" applyNumberFormat="1" applyFont="1" applyBorder="1"/>
    <xf numFmtId="0" fontId="11" fillId="0" borderId="0" xfId="2" quotePrefix="1" applyFont="1" applyAlignment="1">
      <alignment horizontal="left"/>
    </xf>
    <xf numFmtId="3" fontId="11" fillId="0" borderId="9" xfId="2" applyNumberFormat="1" applyFont="1" applyBorder="1"/>
    <xf numFmtId="3" fontId="11" fillId="0" borderId="6" xfId="2" applyNumberFormat="1" applyFont="1" applyBorder="1"/>
    <xf numFmtId="0" fontId="7" fillId="0" borderId="0" xfId="2" applyFont="1"/>
    <xf numFmtId="3" fontId="11" fillId="0" borderId="10" xfId="2" applyNumberFormat="1" applyFont="1" applyBorder="1"/>
    <xf numFmtId="3" fontId="11" fillId="0" borderId="14" xfId="2" applyNumberFormat="1" applyFont="1" applyBorder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" fontId="4" fillId="0" borderId="18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6" fillId="3" borderId="0" xfId="0" applyFont="1" applyFill="1"/>
    <xf numFmtId="3" fontId="4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9" fontId="4" fillId="3" borderId="0" xfId="0" applyNumberFormat="1" applyFont="1" applyFill="1" applyAlignment="1">
      <alignment wrapText="1"/>
    </xf>
    <xf numFmtId="9" fontId="4" fillId="3" borderId="0" xfId="0" applyNumberFormat="1" applyFont="1" applyFill="1" applyAlignment="1">
      <alignment horizontal="left" wrapText="1"/>
    </xf>
    <xf numFmtId="3" fontId="4" fillId="3" borderId="0" xfId="0" applyNumberFormat="1" applyFont="1" applyFill="1" applyAlignment="1">
      <alignment wrapText="1"/>
    </xf>
    <xf numFmtId="9" fontId="4" fillId="3" borderId="0" xfId="0" applyNumberFormat="1" applyFont="1" applyFill="1"/>
    <xf numFmtId="9" fontId="4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3" fontId="4" fillId="3" borderId="6" xfId="0" quotePrefix="1" applyNumberFormat="1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left"/>
    </xf>
    <xf numFmtId="3" fontId="4" fillId="3" borderId="6" xfId="0" applyNumberFormat="1" applyFont="1" applyFill="1" applyBorder="1" applyAlignment="1">
      <alignment horizontal="right"/>
    </xf>
    <xf numFmtId="3" fontId="4" fillId="3" borderId="6" xfId="0" applyNumberFormat="1" applyFont="1" applyFill="1" applyBorder="1"/>
    <xf numFmtId="0" fontId="4" fillId="2" borderId="6" xfId="0" quotePrefix="1" applyFont="1" applyFill="1" applyBorder="1" applyAlignment="1">
      <alignment horizontal="left"/>
    </xf>
    <xf numFmtId="3" fontId="4" fillId="2" borderId="6" xfId="0" applyNumberFormat="1" applyFont="1" applyFill="1" applyBorder="1"/>
    <xf numFmtId="3" fontId="6" fillId="2" borderId="6" xfId="0" applyNumberFormat="1" applyFont="1" applyFill="1" applyBorder="1"/>
    <xf numFmtId="165" fontId="11" fillId="0" borderId="0" xfId="2" applyNumberFormat="1" applyFont="1"/>
    <xf numFmtId="165" fontId="11" fillId="0" borderId="1" xfId="2" applyNumberFormat="1" applyFont="1" applyBorder="1"/>
    <xf numFmtId="0" fontId="11" fillId="0" borderId="0" xfId="2" quotePrefix="1" applyFont="1"/>
    <xf numFmtId="165" fontId="11" fillId="0" borderId="2" xfId="2" applyNumberFormat="1" applyFont="1" applyBorder="1"/>
    <xf numFmtId="165" fontId="11" fillId="0" borderId="19" xfId="2" applyNumberFormat="1" applyFont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3" fontId="18" fillId="0" borderId="10" xfId="2" applyNumberFormat="1" applyFont="1" applyBorder="1"/>
    <xf numFmtId="3" fontId="18" fillId="0" borderId="6" xfId="2" applyNumberFormat="1" applyFont="1" applyBorder="1"/>
    <xf numFmtId="0" fontId="16" fillId="0" borderId="0" xfId="2" quotePrefix="1" applyFont="1" applyAlignment="1">
      <alignment horizontal="right"/>
    </xf>
    <xf numFmtId="3" fontId="11" fillId="0" borderId="0" xfId="2" applyNumberFormat="1" applyFont="1"/>
    <xf numFmtId="9" fontId="11" fillId="0" borderId="0" xfId="2" applyNumberFormat="1" applyFont="1"/>
    <xf numFmtId="0" fontId="11" fillId="0" borderId="1" xfId="2" applyFont="1" applyBorder="1"/>
    <xf numFmtId="0" fontId="16" fillId="0" borderId="8" xfId="2" applyFont="1" applyBorder="1" applyAlignment="1">
      <alignment horizontal="center"/>
    </xf>
    <xf numFmtId="0" fontId="16" fillId="0" borderId="1" xfId="2" applyFont="1" applyBorder="1" applyAlignment="1">
      <alignment horizontal="right"/>
    </xf>
    <xf numFmtId="0" fontId="16" fillId="0" borderId="9" xfId="2" applyFont="1" applyBorder="1" applyAlignment="1">
      <alignment horizontal="center"/>
    </xf>
    <xf numFmtId="3" fontId="16" fillId="0" borderId="6" xfId="2" applyNumberFormat="1" applyFont="1" applyBorder="1" applyAlignment="1">
      <alignment horizontal="right"/>
    </xf>
    <xf numFmtId="3" fontId="16" fillId="0" borderId="12" xfId="2" applyNumberFormat="1" applyFont="1" applyBorder="1" applyAlignment="1">
      <alignment horizontal="right"/>
    </xf>
    <xf numFmtId="0" fontId="16" fillId="0" borderId="9" xfId="2" applyFont="1" applyBorder="1" applyAlignment="1">
      <alignment horizontal="right"/>
    </xf>
    <xf numFmtId="0" fontId="11" fillId="0" borderId="8" xfId="2" applyFont="1" applyBorder="1"/>
    <xf numFmtId="0" fontId="11" fillId="0" borderId="10" xfId="2" applyFont="1" applyBorder="1"/>
    <xf numFmtId="3" fontId="11" fillId="0" borderId="0" xfId="2" applyNumberFormat="1" applyFont="1" applyAlignment="1">
      <alignment horizontal="right"/>
    </xf>
    <xf numFmtId="3" fontId="11" fillId="0" borderId="0" xfId="2" quotePrefix="1" applyNumberFormat="1" applyFont="1" applyAlignment="1">
      <alignment horizontal="right"/>
    </xf>
    <xf numFmtId="3" fontId="11" fillId="0" borderId="1" xfId="2" applyNumberFormat="1" applyFont="1" applyBorder="1" applyAlignment="1">
      <alignment horizontal="right"/>
    </xf>
    <xf numFmtId="3" fontId="11" fillId="0" borderId="1" xfId="2" applyNumberFormat="1" applyFont="1" applyFill="1" applyBorder="1"/>
    <xf numFmtId="0" fontId="4" fillId="0" borderId="0" xfId="0" quotePrefix="1" applyFont="1" applyAlignment="1">
      <alignment horizontal="left" vertical="center"/>
    </xf>
    <xf numFmtId="0" fontId="12" fillId="0" borderId="0" xfId="0" applyFont="1"/>
    <xf numFmtId="0" fontId="6" fillId="0" borderId="6" xfId="0" applyFont="1" applyBorder="1"/>
    <xf numFmtId="0" fontId="4" fillId="0" borderId="21" xfId="0" applyFont="1" applyBorder="1"/>
    <xf numFmtId="0" fontId="4" fillId="0" borderId="9" xfId="0" applyFont="1" applyBorder="1"/>
    <xf numFmtId="0" fontId="17" fillId="0" borderId="0" xfId="0" quotePrefix="1" applyFont="1" applyAlignment="1">
      <alignment horizontal="left"/>
    </xf>
    <xf numFmtId="17" fontId="20" fillId="0" borderId="0" xfId="2" quotePrefix="1" applyNumberFormat="1" applyFont="1" applyAlignment="1">
      <alignment horizontal="left"/>
    </xf>
    <xf numFmtId="0" fontId="20" fillId="0" borderId="0" xfId="2" quotePrefix="1" applyFont="1" applyAlignment="1">
      <alignment horizontal="left"/>
    </xf>
    <xf numFmtId="0" fontId="4" fillId="0" borderId="0" xfId="0" quotePrefix="1" applyFont="1" applyAlignment="1">
      <alignment horizontal="left"/>
    </xf>
    <xf numFmtId="9" fontId="4" fillId="0" borderId="0" xfId="1" applyFont="1"/>
    <xf numFmtId="3" fontId="4" fillId="0" borderId="2" xfId="0" applyNumberFormat="1" applyFont="1" applyBorder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2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3" fontId="4" fillId="0" borderId="23" xfId="0" applyNumberFormat="1" applyFont="1" applyBorder="1"/>
    <xf numFmtId="1" fontId="4" fillId="0" borderId="1" xfId="0" applyNumberFormat="1" applyFont="1" applyBorder="1"/>
    <xf numFmtId="3" fontId="6" fillId="0" borderId="22" xfId="0" applyNumberFormat="1" applyFont="1" applyBorder="1"/>
    <xf numFmtId="3" fontId="4" fillId="0" borderId="0" xfId="0" applyNumberFormat="1" applyFont="1" applyFill="1" applyBorder="1"/>
    <xf numFmtId="0" fontId="6" fillId="0" borderId="22" xfId="0" applyFont="1" applyBorder="1"/>
    <xf numFmtId="10" fontId="4" fillId="0" borderId="0" xfId="0" applyNumberFormat="1" applyFont="1"/>
    <xf numFmtId="3" fontId="4" fillId="0" borderId="8" xfId="0" applyNumberFormat="1" applyFont="1" applyBorder="1"/>
    <xf numFmtId="0" fontId="4" fillId="0" borderId="27" xfId="0" applyFont="1" applyBorder="1"/>
    <xf numFmtId="0" fontId="4" fillId="0" borderId="3" xfId="0" applyFont="1" applyBorder="1"/>
    <xf numFmtId="0" fontId="4" fillId="0" borderId="10" xfId="0" applyFont="1" applyBorder="1"/>
    <xf numFmtId="3" fontId="4" fillId="0" borderId="26" xfId="0" applyNumberFormat="1" applyFont="1" applyBorder="1"/>
    <xf numFmtId="0" fontId="4" fillId="0" borderId="12" xfId="0" applyFont="1" applyBorder="1"/>
    <xf numFmtId="0" fontId="4" fillId="0" borderId="26" xfId="0" applyFont="1" applyBorder="1"/>
    <xf numFmtId="3" fontId="6" fillId="0" borderId="3" xfId="0" applyNumberFormat="1" applyFont="1" applyBorder="1"/>
    <xf numFmtId="0" fontId="4" fillId="0" borderId="11" xfId="0" applyFont="1" applyBorder="1"/>
    <xf numFmtId="3" fontId="4" fillId="0" borderId="25" xfId="0" applyNumberFormat="1" applyFont="1" applyBorder="1"/>
    <xf numFmtId="3" fontId="4" fillId="0" borderId="24" xfId="0" applyNumberFormat="1" applyFont="1" applyBorder="1"/>
    <xf numFmtId="0" fontId="16" fillId="3" borderId="28" xfId="2" quotePrefix="1" applyFont="1" applyFill="1" applyBorder="1" applyAlignment="1">
      <alignment horizontal="left"/>
    </xf>
    <xf numFmtId="0" fontId="11" fillId="3" borderId="0" xfId="2" applyFont="1" applyFill="1"/>
    <xf numFmtId="0" fontId="11" fillId="2" borderId="8" xfId="2" applyFont="1" applyFill="1" applyBorder="1" applyAlignment="1">
      <alignment horizontal="center"/>
    </xf>
    <xf numFmtId="0" fontId="11" fillId="2" borderId="8" xfId="2" quotePrefix="1" applyFont="1" applyFill="1" applyBorder="1" applyAlignment="1">
      <alignment horizontal="center"/>
    </xf>
    <xf numFmtId="0" fontId="11" fillId="3" borderId="1" xfId="2" applyFont="1" applyFill="1" applyBorder="1"/>
    <xf numFmtId="0" fontId="11" fillId="2" borderId="9" xfId="2" applyFont="1" applyFill="1" applyBorder="1" applyAlignment="1">
      <alignment horizontal="center"/>
    </xf>
    <xf numFmtId="0" fontId="1" fillId="0" borderId="0" xfId="0" applyFont="1"/>
    <xf numFmtId="164" fontId="18" fillId="0" borderId="10" xfId="2" applyNumberFormat="1" applyFont="1" applyBorder="1"/>
    <xf numFmtId="0" fontId="1" fillId="0" borderId="0" xfId="0" quotePrefix="1" applyFont="1" applyAlignment="1">
      <alignment horizontal="left"/>
    </xf>
    <xf numFmtId="164" fontId="18" fillId="0" borderId="6" xfId="2" applyNumberFormat="1" applyFont="1" applyBorder="1"/>
    <xf numFmtId="0" fontId="19" fillId="0" borderId="0" xfId="0" applyFont="1"/>
    <xf numFmtId="0" fontId="1" fillId="0" borderId="1" xfId="0" applyFont="1" applyBorder="1"/>
    <xf numFmtId="0" fontId="1" fillId="0" borderId="5" xfId="0" quotePrefix="1" applyFont="1" applyBorder="1" applyAlignment="1">
      <alignment horizontal="left"/>
    </xf>
    <xf numFmtId="3" fontId="18" fillId="0" borderId="14" xfId="2" applyNumberFormat="1" applyFont="1" applyBorder="1"/>
    <xf numFmtId="164" fontId="18" fillId="0" borderId="14" xfId="2" applyNumberFormat="1" applyFont="1" applyBorder="1"/>
    <xf numFmtId="0" fontId="20" fillId="0" borderId="0" xfId="2" applyFont="1"/>
    <xf numFmtId="0" fontId="21" fillId="0" borderId="0" xfId="3" quotePrefix="1" applyFont="1" applyAlignment="1">
      <alignment horizontal="left"/>
    </xf>
    <xf numFmtId="3" fontId="17" fillId="0" borderId="0" xfId="0" quotePrefix="1" applyNumberFormat="1" applyFont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Alignment="1">
      <alignment horizontal="center"/>
    </xf>
    <xf numFmtId="3" fontId="12" fillId="0" borderId="0" xfId="0" applyNumberFormat="1" applyFont="1"/>
    <xf numFmtId="3" fontId="0" fillId="0" borderId="6" xfId="0" applyNumberFormat="1" applyBorder="1"/>
    <xf numFmtId="3" fontId="0" fillId="0" borderId="0" xfId="0" applyNumberFormat="1" applyAlignment="1">
      <alignment horizontal="center"/>
    </xf>
    <xf numFmtId="3" fontId="6" fillId="0" borderId="0" xfId="0" applyNumberFormat="1" applyFont="1" applyAlignment="1"/>
    <xf numFmtId="3" fontId="6" fillId="0" borderId="9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left"/>
    </xf>
    <xf numFmtId="3" fontId="16" fillId="0" borderId="4" xfId="2" applyNumberFormat="1" applyFont="1" applyBorder="1" applyAlignment="1">
      <alignment horizontal="center"/>
    </xf>
    <xf numFmtId="3" fontId="16" fillId="0" borderId="5" xfId="2" applyNumberFormat="1" applyFont="1" applyBorder="1" applyAlignment="1">
      <alignment horizontal="center"/>
    </xf>
    <xf numFmtId="3" fontId="16" fillId="0" borderId="7" xfId="2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left"/>
    </xf>
    <xf numFmtId="3" fontId="6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6" fillId="2" borderId="6" xfId="2" applyFont="1" applyFill="1" applyBorder="1" applyAlignment="1">
      <alignment horizontal="center"/>
    </xf>
    <xf numFmtId="0" fontId="3" fillId="4" borderId="6" xfId="3" applyFont="1" applyFill="1" applyBorder="1" applyAlignment="1">
      <alignment horizontal="center"/>
    </xf>
    <xf numFmtId="0" fontId="3" fillId="2" borderId="6" xfId="4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3"/>
    <cellStyle name="Normal 3 2" xfId="4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6</xdr:row>
      <xdr:rowOff>47624</xdr:rowOff>
    </xdr:from>
    <xdr:to>
      <xdr:col>8</xdr:col>
      <xdr:colOff>28575</xdr:colOff>
      <xdr:row>26</xdr:row>
      <xdr:rowOff>76199</xdr:rowOff>
    </xdr:to>
    <xdr:sp macro="" textlink="">
      <xdr:nvSpPr>
        <xdr:cNvPr id="2" name="TekstSylinder 1"/>
        <xdr:cNvSpPr txBox="1"/>
      </xdr:nvSpPr>
      <xdr:spPr>
        <a:xfrm>
          <a:off x="28576" y="1190624"/>
          <a:ext cx="6095999" cy="3838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/>
            <a:t>Her kan du svare på</a:t>
          </a:r>
          <a:r>
            <a:rPr lang="nb-NO" sz="1100" b="0" baseline="0"/>
            <a:t> oppgave 9.1</a:t>
          </a:r>
          <a:endParaRPr lang="nb-NO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41112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745962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431637</xdr:colOff>
      <xdr:row>4</xdr:row>
      <xdr:rowOff>95250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441162</xdr:colOff>
      <xdr:row>4</xdr:row>
      <xdr:rowOff>123825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3089112" cy="742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203037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60162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50637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86</xdr:row>
      <xdr:rowOff>123824</xdr:rowOff>
    </xdr:from>
    <xdr:to>
      <xdr:col>5</xdr:col>
      <xdr:colOff>504824</xdr:colOff>
      <xdr:row>91</xdr:row>
      <xdr:rowOff>38100</xdr:rowOff>
    </xdr:to>
    <xdr:sp macro="" textlink="">
      <xdr:nvSpPr>
        <xdr:cNvPr id="2" name="TekstSylinder 1"/>
        <xdr:cNvSpPr txBox="1"/>
      </xdr:nvSpPr>
      <xdr:spPr>
        <a:xfrm>
          <a:off x="76199" y="17345024"/>
          <a:ext cx="5286375" cy="914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0</xdr:col>
      <xdr:colOff>28575</xdr:colOff>
      <xdr:row>128</xdr:row>
      <xdr:rowOff>1</xdr:rowOff>
    </xdr:from>
    <xdr:to>
      <xdr:col>5</xdr:col>
      <xdr:colOff>400050</xdr:colOff>
      <xdr:row>135</xdr:row>
      <xdr:rowOff>0</xdr:rowOff>
    </xdr:to>
    <xdr:sp macro="" textlink="">
      <xdr:nvSpPr>
        <xdr:cNvPr id="3" name="TekstSylinder 2"/>
        <xdr:cNvSpPr txBox="1"/>
      </xdr:nvSpPr>
      <xdr:spPr>
        <a:xfrm>
          <a:off x="28575" y="25650826"/>
          <a:ext cx="5229225" cy="1400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aseline="0"/>
            <a:t> 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517362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717387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9526</xdr:rowOff>
    </xdr:from>
    <xdr:to>
      <xdr:col>6</xdr:col>
      <xdr:colOff>752475</xdr:colOff>
      <xdr:row>31</xdr:row>
      <xdr:rowOff>95251</xdr:rowOff>
    </xdr:to>
    <xdr:sp macro="" textlink="">
      <xdr:nvSpPr>
        <xdr:cNvPr id="2" name="TekstSylinder 1"/>
        <xdr:cNvSpPr txBox="1"/>
      </xdr:nvSpPr>
      <xdr:spPr>
        <a:xfrm>
          <a:off x="0" y="3810001"/>
          <a:ext cx="7058025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  <a:p>
          <a:endParaRPr lang="nb-NO" sz="1100"/>
        </a:p>
      </xdr:txBody>
    </xdr:sp>
    <xdr:clientData/>
  </xdr:twoCellAnchor>
  <xdr:twoCellAnchor>
    <xdr:from>
      <xdr:col>0</xdr:col>
      <xdr:colOff>133350</xdr:colOff>
      <xdr:row>51</xdr:row>
      <xdr:rowOff>85726</xdr:rowOff>
    </xdr:from>
    <xdr:to>
      <xdr:col>6</xdr:col>
      <xdr:colOff>647700</xdr:colOff>
      <xdr:row>55</xdr:row>
      <xdr:rowOff>104775</xdr:rowOff>
    </xdr:to>
    <xdr:sp macro="" textlink="">
      <xdr:nvSpPr>
        <xdr:cNvPr id="3" name="TekstSylinder 2"/>
        <xdr:cNvSpPr txBox="1"/>
      </xdr:nvSpPr>
      <xdr:spPr>
        <a:xfrm>
          <a:off x="133350" y="9286876"/>
          <a:ext cx="6819900" cy="819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resultatbudsjettet for 2. halvår ble det budsjettert med en bruttofortjeneste på 18,5 %. I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likviditetsbudsjettet for juli,aug. og sep., som antas å være bedre salgsmåneder, regnes 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med en bruttofortjeneste på 20 %. 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 finner budsjettert varekostnad ved å beregne 80 % av budsjetterte salgsinntekter uten mva.  Siden det ikke er forutsatt noen beholdningsendringer i perioden, er varekjøpet uten mva. lik varekostnaden.</a:t>
          </a:r>
          <a:r>
            <a:rPr lang="nb-NO"/>
            <a:t> </a:t>
          </a:r>
          <a:endParaRPr lang="nb-NO" sz="1100"/>
        </a:p>
      </xdr:txBody>
    </xdr:sp>
    <xdr:clientData/>
  </xdr:twoCellAnchor>
  <xdr:twoCellAnchor>
    <xdr:from>
      <xdr:col>0</xdr:col>
      <xdr:colOff>19051</xdr:colOff>
      <xdr:row>39</xdr:row>
      <xdr:rowOff>28576</xdr:rowOff>
    </xdr:from>
    <xdr:to>
      <xdr:col>6</xdr:col>
      <xdr:colOff>695325</xdr:colOff>
      <xdr:row>41</xdr:row>
      <xdr:rowOff>142876</xdr:rowOff>
    </xdr:to>
    <xdr:sp macro="" textlink="">
      <xdr:nvSpPr>
        <xdr:cNvPr id="4" name="TekstSylinder 3"/>
        <xdr:cNvSpPr txBox="1"/>
      </xdr:nvSpPr>
      <xdr:spPr>
        <a:xfrm>
          <a:off x="19051" y="6829426"/>
          <a:ext cx="6981824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kredittid på 10 dager innebærer at 2/3 av månedens salg/kjøp blir betalt i den aktuelle</a:t>
          </a:r>
          <a:r>
            <a:rPr lang="nb-NO"/>
            <a:t> 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måneden, og 1/3 i neste måned.</a:t>
          </a:r>
          <a:r>
            <a:rPr lang="nb-NO"/>
            <a:t> </a:t>
          </a:r>
          <a:endParaRPr lang="nb-NO" sz="1100"/>
        </a:p>
      </xdr:txBody>
    </xdr:sp>
    <xdr:clientData/>
  </xdr:twoCellAnchor>
  <xdr:oneCellAnchor>
    <xdr:from>
      <xdr:col>0</xdr:col>
      <xdr:colOff>219075</xdr:colOff>
      <xdr:row>81</xdr:row>
      <xdr:rowOff>19050</xdr:rowOff>
    </xdr:from>
    <xdr:ext cx="184731" cy="264560"/>
    <xdr:sp macro="" textlink="">
      <xdr:nvSpPr>
        <xdr:cNvPr id="5" name="TekstSylinder 4"/>
        <xdr:cNvSpPr txBox="1"/>
      </xdr:nvSpPr>
      <xdr:spPr>
        <a:xfrm>
          <a:off x="219075" y="151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  <xdr:twoCellAnchor>
    <xdr:from>
      <xdr:col>0</xdr:col>
      <xdr:colOff>180974</xdr:colOff>
      <xdr:row>79</xdr:row>
      <xdr:rowOff>161925</xdr:rowOff>
    </xdr:from>
    <xdr:to>
      <xdr:col>5</xdr:col>
      <xdr:colOff>828674</xdr:colOff>
      <xdr:row>87</xdr:row>
      <xdr:rowOff>142875</xdr:rowOff>
    </xdr:to>
    <xdr:sp macro="" textlink="">
      <xdr:nvSpPr>
        <xdr:cNvPr id="6" name="TekstSylinder 5"/>
        <xdr:cNvSpPr txBox="1"/>
      </xdr:nvSpPr>
      <xdr:spPr>
        <a:xfrm>
          <a:off x="180974" y="14887575"/>
          <a:ext cx="6105525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279237</xdr:colOff>
      <xdr:row>3</xdr:row>
      <xdr:rowOff>171450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85725</xdr:rowOff>
    </xdr:from>
    <xdr:to>
      <xdr:col>7</xdr:col>
      <xdr:colOff>723899</xdr:colOff>
      <xdr:row>8</xdr:row>
      <xdr:rowOff>171450</xdr:rowOff>
    </xdr:to>
    <xdr:sp macro="" textlink="">
      <xdr:nvSpPr>
        <xdr:cNvPr id="2" name="TekstSylinder 1"/>
        <xdr:cNvSpPr txBox="1"/>
      </xdr:nvSpPr>
      <xdr:spPr>
        <a:xfrm>
          <a:off x="0" y="276225"/>
          <a:ext cx="6057899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nb-N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nb-N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endParaRPr lang="nb-NO" sz="1100" b="1"/>
        </a:p>
      </xdr:txBody>
    </xdr:sp>
    <xdr:clientData/>
  </xdr:twoCellAnchor>
  <xdr:twoCellAnchor>
    <xdr:from>
      <xdr:col>0</xdr:col>
      <xdr:colOff>95250</xdr:colOff>
      <xdr:row>30</xdr:row>
      <xdr:rowOff>161925</xdr:rowOff>
    </xdr:from>
    <xdr:to>
      <xdr:col>7</xdr:col>
      <xdr:colOff>666750</xdr:colOff>
      <xdr:row>36</xdr:row>
      <xdr:rowOff>95250</xdr:rowOff>
    </xdr:to>
    <xdr:sp macro="" textlink="">
      <xdr:nvSpPr>
        <xdr:cNvPr id="3" name="TekstSylinder 2"/>
        <xdr:cNvSpPr txBox="1"/>
      </xdr:nvSpPr>
      <xdr:spPr>
        <a:xfrm>
          <a:off x="95250" y="4924425"/>
          <a:ext cx="5905500" cy="1076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</a:t>
          </a:r>
          <a:endParaRPr lang="nb-N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0"/>
        </a:p>
        <a:p>
          <a:r>
            <a:rPr lang="nb-NO" sz="1100" b="1"/>
            <a:t>e)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145887</xdr:colOff>
      <xdr:row>3</xdr:row>
      <xdr:rowOff>171450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57150</xdr:rowOff>
    </xdr:from>
    <xdr:to>
      <xdr:col>8</xdr:col>
      <xdr:colOff>752475</xdr:colOff>
      <xdr:row>25</xdr:row>
      <xdr:rowOff>76199</xdr:rowOff>
    </xdr:to>
    <xdr:sp macro="" textlink="">
      <xdr:nvSpPr>
        <xdr:cNvPr id="2" name="TekstSylinder 1"/>
        <xdr:cNvSpPr txBox="1"/>
      </xdr:nvSpPr>
      <xdr:spPr>
        <a:xfrm>
          <a:off x="47625" y="1200150"/>
          <a:ext cx="6800850" cy="36385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/>
            <a:t>Her kan du svare</a:t>
          </a:r>
          <a:r>
            <a:rPr lang="nb-NO" sz="1200" baseline="0"/>
            <a:t> på oppgave 9.2</a:t>
          </a:r>
          <a:endParaRPr lang="nb-NO" sz="12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41112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66676</xdr:rowOff>
    </xdr:from>
    <xdr:to>
      <xdr:col>6</xdr:col>
      <xdr:colOff>790574</xdr:colOff>
      <xdr:row>36</xdr:row>
      <xdr:rowOff>142876</xdr:rowOff>
    </xdr:to>
    <xdr:sp macro="" textlink="">
      <xdr:nvSpPr>
        <xdr:cNvPr id="2" name="TekstSylinder 1"/>
        <xdr:cNvSpPr txBox="1"/>
      </xdr:nvSpPr>
      <xdr:spPr>
        <a:xfrm>
          <a:off x="0" y="3514726"/>
          <a:ext cx="6591299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Kommentarer: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679287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66675</xdr:rowOff>
    </xdr:from>
    <xdr:to>
      <xdr:col>7</xdr:col>
      <xdr:colOff>285750</xdr:colOff>
      <xdr:row>50</xdr:row>
      <xdr:rowOff>38100</xdr:rowOff>
    </xdr:to>
    <xdr:sp macro="" textlink="">
      <xdr:nvSpPr>
        <xdr:cNvPr id="2" name="TekstSylinder 1"/>
        <xdr:cNvSpPr txBox="1"/>
      </xdr:nvSpPr>
      <xdr:spPr>
        <a:xfrm>
          <a:off x="0" y="5038725"/>
          <a:ext cx="7239000" cy="3781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Kommentarer:</a:t>
          </a:r>
        </a:p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374487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142875</xdr:rowOff>
    </xdr:from>
    <xdr:to>
      <xdr:col>7</xdr:col>
      <xdr:colOff>228600</xdr:colOff>
      <xdr:row>54</xdr:row>
      <xdr:rowOff>76201</xdr:rowOff>
    </xdr:to>
    <xdr:sp macro="" textlink="">
      <xdr:nvSpPr>
        <xdr:cNvPr id="2" name="TekstSylinder 1"/>
        <xdr:cNvSpPr txBox="1"/>
      </xdr:nvSpPr>
      <xdr:spPr>
        <a:xfrm>
          <a:off x="0" y="5581650"/>
          <a:ext cx="6877050" cy="4124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Kommentarer: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526887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41112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14</xdr:row>
      <xdr:rowOff>57150</xdr:rowOff>
    </xdr:from>
    <xdr:to>
      <xdr:col>8</xdr:col>
      <xdr:colOff>28575</xdr:colOff>
      <xdr:row>23</xdr:row>
      <xdr:rowOff>19051</xdr:rowOff>
    </xdr:to>
    <xdr:sp macro="" textlink="">
      <xdr:nvSpPr>
        <xdr:cNvPr id="2" name="TekstSylinder 1"/>
        <xdr:cNvSpPr txBox="1"/>
      </xdr:nvSpPr>
      <xdr:spPr>
        <a:xfrm>
          <a:off x="3019425" y="1771650"/>
          <a:ext cx="4533900" cy="1685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60162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13</xdr:row>
      <xdr:rowOff>180975</xdr:rowOff>
    </xdr:from>
    <xdr:to>
      <xdr:col>9</xdr:col>
      <xdr:colOff>47626</xdr:colOff>
      <xdr:row>27</xdr:row>
      <xdr:rowOff>123824</xdr:rowOff>
    </xdr:to>
    <xdr:sp macro="" textlink="">
      <xdr:nvSpPr>
        <xdr:cNvPr id="2" name="TekstSylinder 1"/>
        <xdr:cNvSpPr txBox="1"/>
      </xdr:nvSpPr>
      <xdr:spPr>
        <a:xfrm>
          <a:off x="2905126" y="1895475"/>
          <a:ext cx="4610100" cy="2628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c)</a:t>
          </a:r>
        </a:p>
        <a:p>
          <a:endParaRPr lang="nb-NO" sz="1100"/>
        </a:p>
        <a:p>
          <a:r>
            <a:rPr lang="nb-NO" sz="1100"/>
            <a:t>d)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193512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28576</xdr:rowOff>
    </xdr:from>
    <xdr:to>
      <xdr:col>6</xdr:col>
      <xdr:colOff>304800</xdr:colOff>
      <xdr:row>33</xdr:row>
      <xdr:rowOff>9525</xdr:rowOff>
    </xdr:to>
    <xdr:sp macro="" textlink="">
      <xdr:nvSpPr>
        <xdr:cNvPr id="2" name="TekstSylinder 1"/>
        <xdr:cNvSpPr txBox="1"/>
      </xdr:nvSpPr>
      <xdr:spPr>
        <a:xfrm>
          <a:off x="47625" y="4210051"/>
          <a:ext cx="6353175" cy="1504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Hvordan</a:t>
          </a:r>
          <a:r>
            <a:rPr lang="nb-NO" sz="1100" baseline="0"/>
            <a:t> finne budsjettert varekostnad?</a:t>
          </a:r>
        </a:p>
        <a:p>
          <a:r>
            <a:rPr lang="nb-NO" sz="1100" baseline="0"/>
            <a:t>Vi forutsetter at det er bruttofortjenesten i %  (av salgsinntekten) som skal være uforandret i 2014.</a:t>
          </a:r>
        </a:p>
        <a:p>
          <a:r>
            <a:rPr lang="nb-NO" sz="1100" baseline="0"/>
            <a:t>Da må også varekostnaden i % av salgsinntekten være uforandret (100 % - bruttofortjenesteprosenten).</a:t>
          </a:r>
        </a:p>
        <a:p>
          <a:endParaRPr lang="nb-NO" sz="1100" baseline="0"/>
        </a:p>
        <a:p>
          <a:r>
            <a:rPr lang="nb-NO" sz="1100"/>
            <a:t>Ved bruk av ferdigmodell blir de</a:t>
          </a:r>
          <a:r>
            <a:rPr lang="nb-NO" sz="1100" baseline="0"/>
            <a:t> ulike postenes prosentandeler regnet ut automatisk.  Hvis du løser oppgaven i denne arbeidsboken bør du legge inn formelen =B6/</a:t>
          </a:r>
          <a:r>
            <a:rPr lang="nb-NO" sz="1100" u="none" baseline="0"/>
            <a:t>$B$6 i celle C6, og kopiere formelen nedover.</a:t>
          </a:r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384012</xdr:colOff>
      <xdr:row>3</xdr:row>
      <xdr:rowOff>171450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288762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65</xdr:row>
      <xdr:rowOff>161925</xdr:rowOff>
    </xdr:from>
    <xdr:to>
      <xdr:col>6</xdr:col>
      <xdr:colOff>28575</xdr:colOff>
      <xdr:row>69</xdr:row>
      <xdr:rowOff>104775</xdr:rowOff>
    </xdr:to>
    <xdr:sp macro="" textlink="">
      <xdr:nvSpPr>
        <xdr:cNvPr id="3" name="TekstSylinder 2"/>
        <xdr:cNvSpPr txBox="1"/>
      </xdr:nvSpPr>
      <xdr:spPr>
        <a:xfrm>
          <a:off x="247650" y="12020550"/>
          <a:ext cx="598170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279237</xdr:colOff>
      <xdr:row>3</xdr:row>
      <xdr:rowOff>171450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2079462</xdr:colOff>
      <xdr:row>3</xdr:row>
      <xdr:rowOff>171450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89112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%20fasiter\9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TBUDSJETT"/>
      <sheetName val="LIKVIDITETSBUDSJETT"/>
      <sheetName val="BUDSJETTKONTROLL"/>
    </sheetNames>
    <sheetDataSet>
      <sheetData sheetId="0">
        <row r="2">
          <cell r="A2" t="str">
            <v>Navn/Oppgave nr:</v>
          </cell>
          <cell r="B2" t="str">
            <v>9.20</v>
          </cell>
        </row>
        <row r="4">
          <cell r="B4" t="str">
            <v>Årsregnskap</v>
          </cell>
          <cell r="C4">
            <v>2008</v>
          </cell>
          <cell r="D4" t="str">
            <v>Endringer</v>
          </cell>
          <cell r="F4" t="str">
            <v>Resultatbudsjett</v>
          </cell>
          <cell r="G4">
            <v>2009</v>
          </cell>
        </row>
        <row r="5">
          <cell r="C5" t="str">
            <v>Prosent av sum</v>
          </cell>
          <cell r="G5" t="str">
            <v>Prosent av sum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Prosent</v>
          </cell>
          <cell r="F6" t="str">
            <v>Kroner</v>
          </cell>
          <cell r="G6" t="str">
            <v>driftsinntekter</v>
          </cell>
        </row>
        <row r="7">
          <cell r="A7" t="str">
            <v>Salgsinntekter</v>
          </cell>
          <cell r="B7">
            <v>6584800</v>
          </cell>
          <cell r="C7">
            <v>1</v>
          </cell>
          <cell r="E7">
            <v>-0.05</v>
          </cell>
          <cell r="F7">
            <v>6255600</v>
          </cell>
          <cell r="G7">
            <v>1</v>
          </cell>
        </row>
        <row r="8">
          <cell r="A8" t="str">
            <v>Andre driftsinntekter</v>
          </cell>
          <cell r="B8">
            <v>0</v>
          </cell>
          <cell r="C8">
            <v>0</v>
          </cell>
          <cell r="F8">
            <v>0</v>
          </cell>
          <cell r="G8">
            <v>0</v>
          </cell>
        </row>
        <row r="9">
          <cell r="A9" t="str">
            <v>-</v>
          </cell>
          <cell r="B9">
            <v>0</v>
          </cell>
          <cell r="C9">
            <v>0</v>
          </cell>
          <cell r="F9">
            <v>0</v>
          </cell>
          <cell r="G9">
            <v>0</v>
          </cell>
        </row>
        <row r="10">
          <cell r="A10" t="str">
            <v>Sum driftsinntekter</v>
          </cell>
          <cell r="B10">
            <v>6584800</v>
          </cell>
          <cell r="C10">
            <v>1</v>
          </cell>
          <cell r="F10">
            <v>6255600</v>
          </cell>
          <cell r="G10">
            <v>1</v>
          </cell>
        </row>
        <row r="11">
          <cell r="A11" t="str">
            <v>Varekostnad</v>
          </cell>
          <cell r="B11">
            <v>4730700</v>
          </cell>
          <cell r="C11">
            <v>0.71842728708540882</v>
          </cell>
          <cell r="D11">
            <v>-164165.30369465641</v>
          </cell>
          <cell r="F11">
            <v>4566500</v>
          </cell>
          <cell r="G11">
            <v>0.72998593260438649</v>
          </cell>
        </row>
        <row r="12">
          <cell r="A12" t="str">
            <v>Lønn</v>
          </cell>
          <cell r="B12">
            <v>566500</v>
          </cell>
          <cell r="C12">
            <v>8.6031466407483909E-2</v>
          </cell>
          <cell r="E12">
            <v>0.05</v>
          </cell>
          <cell r="F12">
            <v>594800</v>
          </cell>
          <cell r="G12">
            <v>9.508280580599783E-2</v>
          </cell>
        </row>
        <row r="13">
          <cell r="A13" t="str">
            <v>Ferielønn</v>
          </cell>
          <cell r="B13">
            <v>57800</v>
          </cell>
          <cell r="C13">
            <v>8.7777912768800866E-3</v>
          </cell>
          <cell r="D13">
            <v>10180</v>
          </cell>
          <cell r="F13">
            <v>68000</v>
          </cell>
          <cell r="G13">
            <v>1.087026024681885E-2</v>
          </cell>
        </row>
        <row r="14">
          <cell r="A14" t="str">
            <v>Arbeidsgiveravgift</v>
          </cell>
          <cell r="B14">
            <v>88000</v>
          </cell>
          <cell r="C14">
            <v>1.3364111286599442E-2</v>
          </cell>
          <cell r="D14">
            <v>1462</v>
          </cell>
          <cell r="F14">
            <v>89500</v>
          </cell>
          <cell r="G14">
            <v>1.4307180766033633E-2</v>
          </cell>
        </row>
        <row r="15">
          <cell r="A15" t="str">
            <v>Husleie</v>
          </cell>
          <cell r="B15">
            <v>162000</v>
          </cell>
          <cell r="C15">
            <v>2.46021139594217E-2</v>
          </cell>
          <cell r="D15">
            <v>9600</v>
          </cell>
          <cell r="F15">
            <v>171600</v>
          </cell>
          <cell r="G15">
            <v>2.7431421446384038E-2</v>
          </cell>
        </row>
        <row r="16">
          <cell r="A16" t="str">
            <v>Bilkostnader</v>
          </cell>
          <cell r="B16">
            <v>96200</v>
          </cell>
          <cell r="C16">
            <v>1.4609403474668934E-2</v>
          </cell>
          <cell r="D16">
            <v>3800</v>
          </cell>
          <cell r="F16">
            <v>100000</v>
          </cell>
          <cell r="G16">
            <v>1.5985676833557134E-2</v>
          </cell>
        </row>
        <row r="17">
          <cell r="A17" t="str">
            <v>Reklame og salgskostn.</v>
          </cell>
          <cell r="B17">
            <v>63900</v>
          </cell>
          <cell r="C17">
            <v>9.7041671728830027E-3</v>
          </cell>
          <cell r="E17">
            <v>0.05</v>
          </cell>
          <cell r="F17">
            <v>67100</v>
          </cell>
          <cell r="G17">
            <v>1.0726389155316837E-2</v>
          </cell>
        </row>
        <row r="18">
          <cell r="A18" t="str">
            <v>Andre driftskostnader</v>
          </cell>
          <cell r="B18">
            <v>142100</v>
          </cell>
          <cell r="C18">
            <v>2.1580002429838416E-2</v>
          </cell>
          <cell r="E18">
            <v>0.05</v>
          </cell>
          <cell r="F18">
            <v>149200</v>
          </cell>
          <cell r="G18">
            <v>2.3850629835667242E-2</v>
          </cell>
        </row>
        <row r="19">
          <cell r="A19" t="str">
            <v>Avskrivninger</v>
          </cell>
          <cell r="B19">
            <v>118600</v>
          </cell>
          <cell r="C19">
            <v>1.8011177256712429E-2</v>
          </cell>
          <cell r="F19">
            <v>118600</v>
          </cell>
          <cell r="G19">
            <v>1.895901272459876E-2</v>
          </cell>
        </row>
        <row r="20">
          <cell r="A20" t="str">
            <v>Sum driftskostnader</v>
          </cell>
          <cell r="B20">
            <v>6025800</v>
          </cell>
          <cell r="C20">
            <v>0.91510752034989673</v>
          </cell>
          <cell r="F20">
            <v>5925300</v>
          </cell>
          <cell r="G20">
            <v>0.94719930941876074</v>
          </cell>
        </row>
        <row r="21">
          <cell r="A21" t="str">
            <v>Driftsresultat</v>
          </cell>
          <cell r="B21">
            <v>559000</v>
          </cell>
          <cell r="C21">
            <v>8.489247965010327E-2</v>
          </cell>
          <cell r="F21">
            <v>330300</v>
          </cell>
          <cell r="G21">
            <v>5.2800690581239207E-2</v>
          </cell>
        </row>
        <row r="22">
          <cell r="A22" t="str">
            <v>Renteinntekter</v>
          </cell>
          <cell r="B22">
            <v>0</v>
          </cell>
          <cell r="C22">
            <v>0</v>
          </cell>
          <cell r="F22">
            <v>0</v>
          </cell>
          <cell r="G22">
            <v>0</v>
          </cell>
        </row>
        <row r="23">
          <cell r="A23" t="str">
            <v>Rentekostnader</v>
          </cell>
          <cell r="B23">
            <v>73600</v>
          </cell>
          <cell r="C23">
            <v>1.1177256712428623E-2</v>
          </cell>
          <cell r="D23">
            <v>-8600</v>
          </cell>
          <cell r="F23">
            <v>65000</v>
          </cell>
          <cell r="G23">
            <v>1.0390689941812137E-2</v>
          </cell>
        </row>
        <row r="24">
          <cell r="A24" t="str">
            <v>Resultat før skattekostnad</v>
          </cell>
          <cell r="B24">
            <v>485400</v>
          </cell>
          <cell r="C24">
            <v>7.3715222937674643E-2</v>
          </cell>
          <cell r="F24">
            <v>265300</v>
          </cell>
          <cell r="G24">
            <v>4.241000063942707E-2</v>
          </cell>
        </row>
        <row r="25">
          <cell r="A25" t="str">
            <v>Skattekostnad</v>
          </cell>
          <cell r="B25">
            <v>0</v>
          </cell>
          <cell r="C25">
            <v>0</v>
          </cell>
          <cell r="F25">
            <v>0</v>
          </cell>
          <cell r="G25">
            <v>0</v>
          </cell>
        </row>
        <row r="26">
          <cell r="A26" t="str">
            <v>Årsresultat</v>
          </cell>
          <cell r="B26">
            <v>485400</v>
          </cell>
          <cell r="C26">
            <v>7.3715222937674643E-2</v>
          </cell>
          <cell r="F26">
            <v>265300</v>
          </cell>
          <cell r="G26">
            <v>4.241000063942707E-2</v>
          </cell>
        </row>
        <row r="30">
          <cell r="A30" t="str">
            <v>PROSENTFORDELINGSTABELL</v>
          </cell>
        </row>
        <row r="31">
          <cell r="B31" t="str">
            <v>Januar</v>
          </cell>
          <cell r="C31" t="str">
            <v>Februar</v>
          </cell>
          <cell r="D31" t="str">
            <v>Mars</v>
          </cell>
          <cell r="E31" t="str">
            <v>Kvartalet</v>
          </cell>
        </row>
        <row r="32">
          <cell r="A32" t="str">
            <v>Salgsinntekter</v>
          </cell>
          <cell r="B32">
            <v>0.08</v>
          </cell>
          <cell r="C32">
            <v>7.2999999999999995E-2</v>
          </cell>
          <cell r="D32">
            <v>8.6999999999999994E-2</v>
          </cell>
          <cell r="E32">
            <v>0.24</v>
          </cell>
        </row>
        <row r="33">
          <cell r="A33" t="str">
            <v>Andre driftsinntekter</v>
          </cell>
          <cell r="B33">
            <v>8.3333333333333329E-2</v>
          </cell>
          <cell r="C33">
            <v>8.3333333333333329E-2</v>
          </cell>
          <cell r="D33">
            <v>8.3333333333333329E-2</v>
          </cell>
          <cell r="E33">
            <v>0.25</v>
          </cell>
        </row>
        <row r="34">
          <cell r="A34" t="str">
            <v>-</v>
          </cell>
          <cell r="B34">
            <v>8.3333333333333329E-2</v>
          </cell>
          <cell r="C34">
            <v>8.3333333333333329E-2</v>
          </cell>
          <cell r="D34">
            <v>8.3333333333333329E-2</v>
          </cell>
          <cell r="E34">
            <v>0.25</v>
          </cell>
        </row>
        <row r="35">
          <cell r="A35" t="str">
            <v>Varekostnad</v>
          </cell>
          <cell r="B35">
            <v>0.08</v>
          </cell>
          <cell r="C35">
            <v>7.2999999999999995E-2</v>
          </cell>
          <cell r="D35">
            <v>8.6999999999999994E-2</v>
          </cell>
          <cell r="E35">
            <v>0.24</v>
          </cell>
        </row>
        <row r="36">
          <cell r="A36" t="str">
            <v>Lønn</v>
          </cell>
          <cell r="B36">
            <v>8.5000000000000006E-2</v>
          </cell>
          <cell r="C36">
            <v>8.5000000000000006E-2</v>
          </cell>
          <cell r="D36">
            <v>8.5000000000000006E-2</v>
          </cell>
          <cell r="E36">
            <v>0.255</v>
          </cell>
        </row>
        <row r="37">
          <cell r="A37" t="str">
            <v>Ferielønn</v>
          </cell>
          <cell r="B37">
            <v>8.5000000000000006E-2</v>
          </cell>
          <cell r="C37">
            <v>8.5000000000000006E-2</v>
          </cell>
          <cell r="D37">
            <v>8.5000000000000006E-2</v>
          </cell>
          <cell r="E37">
            <v>0.255</v>
          </cell>
        </row>
        <row r="38">
          <cell r="A38" t="str">
            <v>Arbeidsgiveravgift</v>
          </cell>
          <cell r="B38">
            <v>8.5000000000000006E-2</v>
          </cell>
          <cell r="C38">
            <v>8.5000000000000006E-2</v>
          </cell>
          <cell r="D38">
            <v>8.5000000000000006E-2</v>
          </cell>
          <cell r="E38">
            <v>0.255</v>
          </cell>
        </row>
        <row r="39">
          <cell r="A39" t="str">
            <v>Husleie</v>
          </cell>
          <cell r="B39">
            <v>8.3333333333333329E-2</v>
          </cell>
          <cell r="C39">
            <v>8.3333333333333329E-2</v>
          </cell>
          <cell r="D39">
            <v>8.3333333333333329E-2</v>
          </cell>
          <cell r="E39">
            <v>0.25</v>
          </cell>
        </row>
        <row r="40">
          <cell r="A40" t="str">
            <v>Bilkostnader</v>
          </cell>
          <cell r="B40">
            <v>8.3333333333333329E-2</v>
          </cell>
          <cell r="C40">
            <v>8.3333333333333329E-2</v>
          </cell>
          <cell r="D40">
            <v>8.3333333333333329E-2</v>
          </cell>
          <cell r="E40">
            <v>0.25</v>
          </cell>
        </row>
        <row r="41">
          <cell r="A41" t="str">
            <v>Reklame og salgskostn.</v>
          </cell>
          <cell r="B41">
            <v>0.06</v>
          </cell>
          <cell r="C41">
            <v>0.06</v>
          </cell>
          <cell r="D41">
            <v>0.1</v>
          </cell>
          <cell r="E41">
            <v>0.22</v>
          </cell>
        </row>
        <row r="42">
          <cell r="A42" t="str">
            <v>Andre driftskostnader</v>
          </cell>
          <cell r="B42">
            <v>0.08</v>
          </cell>
          <cell r="C42">
            <v>7.4999999999999997E-2</v>
          </cell>
          <cell r="D42">
            <v>8.5000000000000006E-2</v>
          </cell>
          <cell r="E42">
            <v>0.24</v>
          </cell>
        </row>
        <row r="43">
          <cell r="A43" t="str">
            <v>Avskrivninger</v>
          </cell>
          <cell r="B43">
            <v>8.3333333333333329E-2</v>
          </cell>
          <cell r="C43">
            <v>8.3333333333333329E-2</v>
          </cell>
          <cell r="D43">
            <v>8.3333333333333329E-2</v>
          </cell>
          <cell r="E43">
            <v>0.25</v>
          </cell>
        </row>
        <row r="44">
          <cell r="A44" t="str">
            <v>Renteinntekter</v>
          </cell>
          <cell r="B44">
            <v>8.3333333333333329E-2</v>
          </cell>
          <cell r="C44">
            <v>8.3333333333333329E-2</v>
          </cell>
          <cell r="D44">
            <v>8.3333333333333329E-2</v>
          </cell>
          <cell r="E44">
            <v>0.25</v>
          </cell>
        </row>
        <row r="45">
          <cell r="A45" t="str">
            <v>Rentekostnader</v>
          </cell>
          <cell r="B45">
            <v>8.3333333333333329E-2</v>
          </cell>
          <cell r="C45">
            <v>8.3333333333333329E-2</v>
          </cell>
          <cell r="D45">
            <v>8.3333333333333329E-2</v>
          </cell>
          <cell r="E45">
            <v>0.25</v>
          </cell>
        </row>
        <row r="48">
          <cell r="A48" t="str">
            <v>MÅNEDSFORDELT RESULTATBUDSJETT</v>
          </cell>
        </row>
        <row r="49">
          <cell r="B49" t="str">
            <v>Januar</v>
          </cell>
          <cell r="C49" t="str">
            <v>Februar</v>
          </cell>
          <cell r="D49" t="str">
            <v>Mars</v>
          </cell>
          <cell r="E49" t="str">
            <v>Kvartalet</v>
          </cell>
        </row>
        <row r="50">
          <cell r="A50" t="str">
            <v>Salgsinntekter</v>
          </cell>
          <cell r="B50">
            <v>500400</v>
          </cell>
          <cell r="C50">
            <v>456700</v>
          </cell>
          <cell r="D50">
            <v>544200</v>
          </cell>
          <cell r="E50">
            <v>1501300</v>
          </cell>
        </row>
        <row r="51">
          <cell r="A51" t="str">
            <v>Andre driftsinntekter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>-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Sum driftsinntekter</v>
          </cell>
          <cell r="B53">
            <v>500400</v>
          </cell>
          <cell r="C53">
            <v>456700</v>
          </cell>
          <cell r="D53">
            <v>544200</v>
          </cell>
          <cell r="E53">
            <v>1501300</v>
          </cell>
        </row>
        <row r="54">
          <cell r="A54" t="str">
            <v>Varekostnad</v>
          </cell>
          <cell r="B54">
            <v>365300</v>
          </cell>
          <cell r="C54">
            <v>333400</v>
          </cell>
          <cell r="D54">
            <v>397300</v>
          </cell>
          <cell r="E54">
            <v>1096000</v>
          </cell>
        </row>
        <row r="55">
          <cell r="A55" t="str">
            <v>Lønn</v>
          </cell>
          <cell r="B55">
            <v>50600</v>
          </cell>
          <cell r="C55">
            <v>50600</v>
          </cell>
          <cell r="D55">
            <v>50600</v>
          </cell>
          <cell r="E55">
            <v>151800</v>
          </cell>
        </row>
        <row r="56">
          <cell r="A56" t="str">
            <v>Ferielønn</v>
          </cell>
          <cell r="B56">
            <v>5800</v>
          </cell>
          <cell r="C56">
            <v>5800</v>
          </cell>
          <cell r="D56">
            <v>5800</v>
          </cell>
          <cell r="E56">
            <v>17400</v>
          </cell>
        </row>
        <row r="57">
          <cell r="A57" t="str">
            <v>Arbeidsgiveravgift</v>
          </cell>
          <cell r="B57">
            <v>7600</v>
          </cell>
          <cell r="C57">
            <v>7600</v>
          </cell>
          <cell r="D57">
            <v>7600</v>
          </cell>
          <cell r="E57">
            <v>22800</v>
          </cell>
        </row>
        <row r="58">
          <cell r="A58" t="str">
            <v>Husleie</v>
          </cell>
          <cell r="B58">
            <v>14300</v>
          </cell>
          <cell r="C58">
            <v>14300</v>
          </cell>
          <cell r="D58">
            <v>14300</v>
          </cell>
          <cell r="E58">
            <v>42900</v>
          </cell>
        </row>
        <row r="59">
          <cell r="A59" t="str">
            <v>Bilkostnader</v>
          </cell>
          <cell r="B59">
            <v>8300</v>
          </cell>
          <cell r="C59">
            <v>8300</v>
          </cell>
          <cell r="D59">
            <v>8300</v>
          </cell>
          <cell r="E59">
            <v>24900</v>
          </cell>
        </row>
        <row r="60">
          <cell r="A60" t="str">
            <v>Reklame og salgskostn.</v>
          </cell>
          <cell r="B60">
            <v>4000</v>
          </cell>
          <cell r="C60">
            <v>4000</v>
          </cell>
          <cell r="D60">
            <v>6700</v>
          </cell>
          <cell r="E60">
            <v>14700</v>
          </cell>
        </row>
        <row r="61">
          <cell r="A61" t="str">
            <v>Andre driftskostnader</v>
          </cell>
          <cell r="B61">
            <v>11900</v>
          </cell>
          <cell r="C61">
            <v>11200</v>
          </cell>
          <cell r="D61">
            <v>12700</v>
          </cell>
          <cell r="E61">
            <v>35800</v>
          </cell>
        </row>
        <row r="62">
          <cell r="A62" t="str">
            <v>Avskrivninger</v>
          </cell>
          <cell r="B62">
            <v>9900</v>
          </cell>
          <cell r="C62">
            <v>9900</v>
          </cell>
          <cell r="D62">
            <v>9900</v>
          </cell>
          <cell r="E62">
            <v>29700</v>
          </cell>
        </row>
        <row r="63">
          <cell r="A63" t="str">
            <v>Sum driftskostnader</v>
          </cell>
          <cell r="B63">
            <v>477700</v>
          </cell>
          <cell r="C63">
            <v>445100</v>
          </cell>
          <cell r="D63">
            <v>513200</v>
          </cell>
          <cell r="E63">
            <v>1436000</v>
          </cell>
        </row>
        <row r="64">
          <cell r="A64" t="str">
            <v>Driftsresultat</v>
          </cell>
          <cell r="B64">
            <v>22700</v>
          </cell>
          <cell r="C64">
            <v>11600</v>
          </cell>
          <cell r="D64">
            <v>31000</v>
          </cell>
          <cell r="E64">
            <v>65300</v>
          </cell>
        </row>
        <row r="65">
          <cell r="A65" t="str">
            <v>Renteinntekter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Rentekostnader</v>
          </cell>
          <cell r="B66">
            <v>5400</v>
          </cell>
          <cell r="C66">
            <v>5400</v>
          </cell>
          <cell r="D66">
            <v>5400</v>
          </cell>
          <cell r="E66">
            <v>16200</v>
          </cell>
        </row>
        <row r="67">
          <cell r="A67" t="str">
            <v>Resultat før skattekostnad</v>
          </cell>
          <cell r="B67">
            <v>17300</v>
          </cell>
          <cell r="C67">
            <v>6200</v>
          </cell>
          <cell r="D67">
            <v>25600</v>
          </cell>
          <cell r="E67">
            <v>49100</v>
          </cell>
        </row>
        <row r="68">
          <cell r="A68" t="str">
            <v>Skattekostnad</v>
          </cell>
          <cell r="E68">
            <v>0</v>
          </cell>
        </row>
        <row r="69">
          <cell r="A69" t="str">
            <v>Resultat</v>
          </cell>
          <cell r="B69">
            <v>17300</v>
          </cell>
          <cell r="C69">
            <v>6200</v>
          </cell>
          <cell r="D69">
            <v>25600</v>
          </cell>
          <cell r="E69">
            <v>49100</v>
          </cell>
        </row>
        <row r="70">
          <cell r="E70" t="str">
            <v>9.20</v>
          </cell>
        </row>
        <row r="209">
          <cell r="A209" t="str">
            <v>Navn/oppg.nr.</v>
          </cell>
          <cell r="B209" t="str">
            <v>9.20</v>
          </cell>
        </row>
        <row r="210">
          <cell r="A210" t="str">
            <v xml:space="preserve">NB! Bruk modellens menyknapp for utskrift!                                          </v>
          </cell>
        </row>
      </sheetData>
      <sheetData sheetId="1">
        <row r="1">
          <cell r="A1" t="str">
            <v>LIKVIDITETSBUDSJETT</v>
          </cell>
        </row>
        <row r="4">
          <cell r="A4" t="str">
            <v>BUDSJETTERTE INNBETALINGER FRA KUNDER</v>
          </cell>
          <cell r="F4" t="str">
            <v>?</v>
          </cell>
        </row>
        <row r="5">
          <cell r="A5" t="str">
            <v>Salgsbudsjett</v>
          </cell>
          <cell r="C5" t="str">
            <v>Januar</v>
          </cell>
          <cell r="D5" t="str">
            <v>Februar</v>
          </cell>
          <cell r="E5" t="str">
            <v>Mars</v>
          </cell>
          <cell r="F5" t="str">
            <v>Kvartalet</v>
          </cell>
        </row>
        <row r="6">
          <cell r="A6" t="str">
            <v>Salgsinntekter</v>
          </cell>
          <cell r="C6">
            <v>625556.25</v>
          </cell>
          <cell r="D6">
            <v>570820</v>
          </cell>
          <cell r="E6">
            <v>680292.5</v>
          </cell>
          <cell r="F6">
            <v>1876668.75</v>
          </cell>
        </row>
        <row r="7">
          <cell r="A7" t="str">
            <v xml:space="preserve"> + merverdiavgift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= Salg med merverdiavgift</v>
          </cell>
          <cell r="C8">
            <v>625556.25</v>
          </cell>
          <cell r="D8">
            <v>570820</v>
          </cell>
          <cell r="E8">
            <v>680292.5</v>
          </cell>
          <cell r="F8">
            <v>1876668.75</v>
          </cell>
        </row>
        <row r="9">
          <cell r="A9" t="str">
            <v xml:space="preserve">   Kontantsalg</v>
          </cell>
          <cell r="B9">
            <v>0.1</v>
          </cell>
          <cell r="C9">
            <v>62600</v>
          </cell>
          <cell r="D9">
            <v>57100</v>
          </cell>
          <cell r="E9">
            <v>68000</v>
          </cell>
          <cell r="F9">
            <v>187700</v>
          </cell>
        </row>
        <row r="10">
          <cell r="A10" t="str">
            <v xml:space="preserve">   Kredittsalg</v>
          </cell>
          <cell r="B10">
            <v>0.9</v>
          </cell>
          <cell r="C10">
            <v>563000</v>
          </cell>
          <cell r="D10">
            <v>513700</v>
          </cell>
          <cell r="E10">
            <v>612300</v>
          </cell>
          <cell r="F10">
            <v>1689000</v>
          </cell>
        </row>
        <row r="12">
          <cell r="A12" t="str">
            <v>Kredittid i dager</v>
          </cell>
          <cell r="B12">
            <v>20</v>
          </cell>
          <cell r="C12" t="str">
            <v>Innbetales i</v>
          </cell>
        </row>
        <row r="13">
          <cell r="B13" t="str">
            <v>Kredittsalg</v>
          </cell>
          <cell r="C13" t="str">
            <v>Januar</v>
          </cell>
          <cell r="D13" t="str">
            <v>Februar</v>
          </cell>
          <cell r="E13" t="str">
            <v>Mars</v>
          </cell>
          <cell r="F13" t="str">
            <v>Kvartalet</v>
          </cell>
        </row>
        <row r="14">
          <cell r="A14" t="str">
            <v>IB kunder</v>
          </cell>
          <cell r="B14">
            <v>323100</v>
          </cell>
          <cell r="C14">
            <v>323100</v>
          </cell>
          <cell r="D14">
            <v>0</v>
          </cell>
          <cell r="E14">
            <v>0</v>
          </cell>
          <cell r="F14">
            <v>323100</v>
          </cell>
        </row>
        <row r="15">
          <cell r="A15" t="str">
            <v>Januar</v>
          </cell>
          <cell r="B15">
            <v>563000</v>
          </cell>
          <cell r="C15">
            <v>187700</v>
          </cell>
          <cell r="D15">
            <v>375300</v>
          </cell>
          <cell r="E15">
            <v>0</v>
          </cell>
          <cell r="F15">
            <v>563000</v>
          </cell>
        </row>
        <row r="16">
          <cell r="A16" t="str">
            <v>Februar</v>
          </cell>
          <cell r="B16">
            <v>513700</v>
          </cell>
          <cell r="D16">
            <v>171200</v>
          </cell>
          <cell r="E16">
            <v>342500</v>
          </cell>
          <cell r="F16">
            <v>513700</v>
          </cell>
        </row>
        <row r="17">
          <cell r="A17" t="str">
            <v>Mars</v>
          </cell>
          <cell r="B17">
            <v>612300</v>
          </cell>
          <cell r="E17">
            <v>204100</v>
          </cell>
          <cell r="F17">
            <v>204100</v>
          </cell>
        </row>
        <row r="18">
          <cell r="A18" t="str">
            <v>Innbetalinger fra kredittsalget</v>
          </cell>
          <cell r="C18">
            <v>510800</v>
          </cell>
          <cell r="D18">
            <v>546500</v>
          </cell>
          <cell r="E18">
            <v>546600</v>
          </cell>
          <cell r="F18">
            <v>1603900</v>
          </cell>
        </row>
        <row r="19">
          <cell r="A19" t="str">
            <v>Kontantsalg</v>
          </cell>
          <cell r="C19">
            <v>62600</v>
          </cell>
          <cell r="D19">
            <v>57100</v>
          </cell>
          <cell r="E19">
            <v>68000</v>
          </cell>
          <cell r="F19">
            <v>187700</v>
          </cell>
        </row>
        <row r="20">
          <cell r="A20" t="str">
            <v>Sum innbetalinger</v>
          </cell>
          <cell r="C20">
            <v>573400</v>
          </cell>
          <cell r="D20">
            <v>603600</v>
          </cell>
          <cell r="E20">
            <v>614600</v>
          </cell>
          <cell r="F20">
            <v>1791600</v>
          </cell>
        </row>
        <row r="30">
          <cell r="A30" t="str">
            <v>BUDSJETTERTE UTBETALINGER TIL VARELEVERANDØRER</v>
          </cell>
        </row>
        <row r="31">
          <cell r="C31" t="str">
            <v>Januar</v>
          </cell>
          <cell r="D31" t="str">
            <v>Februar</v>
          </cell>
          <cell r="E31" t="str">
            <v>Mars</v>
          </cell>
          <cell r="F31" t="str">
            <v>Kvartalet</v>
          </cell>
        </row>
        <row r="32">
          <cell r="A32" t="str">
            <v>= Varekostnad</v>
          </cell>
          <cell r="C32">
            <v>365323</v>
          </cell>
          <cell r="D32">
            <v>333357</v>
          </cell>
          <cell r="E32">
            <v>397289</v>
          </cell>
          <cell r="F32">
            <v>1095969</v>
          </cell>
        </row>
        <row r="33">
          <cell r="A33" t="str">
            <v>+ beholdningsendring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 xml:space="preserve">= Varekjøp </v>
          </cell>
          <cell r="C34">
            <v>365323</v>
          </cell>
          <cell r="D34">
            <v>333357</v>
          </cell>
          <cell r="E34">
            <v>397289</v>
          </cell>
          <cell r="F34">
            <v>1095969</v>
          </cell>
        </row>
        <row r="35">
          <cell r="A35" t="str">
            <v>+ merverdiavgift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= Varekjøp m/mva</v>
          </cell>
          <cell r="C36">
            <v>365323</v>
          </cell>
          <cell r="D36">
            <v>333357</v>
          </cell>
          <cell r="E36">
            <v>397289</v>
          </cell>
          <cell r="F36">
            <v>1095969</v>
          </cell>
        </row>
        <row r="37">
          <cell r="A37" t="str">
            <v xml:space="preserve">   Kontantkjøp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 xml:space="preserve">   Kredittkjøp</v>
          </cell>
          <cell r="B38">
            <v>1</v>
          </cell>
          <cell r="C38">
            <v>365300</v>
          </cell>
          <cell r="D38">
            <v>333400</v>
          </cell>
          <cell r="E38">
            <v>397300</v>
          </cell>
          <cell r="F38">
            <v>1096000</v>
          </cell>
        </row>
        <row r="40">
          <cell r="A40" t="str">
            <v>Kredittid</v>
          </cell>
          <cell r="B40">
            <v>30</v>
          </cell>
          <cell r="C40" t="str">
            <v xml:space="preserve">Utbetales i </v>
          </cell>
        </row>
        <row r="41">
          <cell r="B41" t="str">
            <v>Kredittkjøp</v>
          </cell>
          <cell r="C41" t="str">
            <v>Januar</v>
          </cell>
          <cell r="D41" t="str">
            <v>Februar</v>
          </cell>
          <cell r="E41" t="str">
            <v>Mars</v>
          </cell>
          <cell r="F41" t="str">
            <v>Kvartalet</v>
          </cell>
        </row>
        <row r="42">
          <cell r="A42" t="str">
            <v>IB vareleverandører</v>
          </cell>
          <cell r="B42">
            <v>517200</v>
          </cell>
          <cell r="C42">
            <v>517200</v>
          </cell>
          <cell r="D42">
            <v>0</v>
          </cell>
          <cell r="E42">
            <v>0</v>
          </cell>
          <cell r="F42">
            <v>517200</v>
          </cell>
        </row>
        <row r="43">
          <cell r="A43" t="str">
            <v>Januar</v>
          </cell>
          <cell r="B43">
            <v>365300</v>
          </cell>
          <cell r="C43">
            <v>0</v>
          </cell>
          <cell r="D43">
            <v>365300</v>
          </cell>
          <cell r="E43">
            <v>0</v>
          </cell>
          <cell r="F43">
            <v>365300</v>
          </cell>
        </row>
        <row r="44">
          <cell r="A44" t="str">
            <v>Februar</v>
          </cell>
          <cell r="B44">
            <v>333400</v>
          </cell>
          <cell r="D44">
            <v>0</v>
          </cell>
          <cell r="E44">
            <v>333400</v>
          </cell>
          <cell r="F44">
            <v>333400</v>
          </cell>
        </row>
        <row r="45">
          <cell r="A45" t="str">
            <v>Mars</v>
          </cell>
          <cell r="B45">
            <v>397300</v>
          </cell>
          <cell r="E45">
            <v>0</v>
          </cell>
          <cell r="F45">
            <v>0</v>
          </cell>
        </row>
        <row r="46">
          <cell r="A46" t="str">
            <v>Utbetaling - kredittkjøp</v>
          </cell>
          <cell r="C46">
            <v>517200</v>
          </cell>
          <cell r="D46">
            <v>365300</v>
          </cell>
          <cell r="E46">
            <v>333400</v>
          </cell>
          <cell r="F46">
            <v>1215900</v>
          </cell>
        </row>
        <row r="47">
          <cell r="A47" t="str">
            <v>Kontantkjøp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Sum utbetalinger</v>
          </cell>
          <cell r="C48">
            <v>517200</v>
          </cell>
          <cell r="D48">
            <v>365300</v>
          </cell>
          <cell r="E48">
            <v>333400</v>
          </cell>
          <cell r="F48">
            <v>1215900</v>
          </cell>
        </row>
        <row r="55">
          <cell r="A55" t="str">
            <v>LIKVIDITETSBUDSJETT</v>
          </cell>
          <cell r="F55" t="str">
            <v>?</v>
          </cell>
        </row>
        <row r="56">
          <cell r="C56" t="str">
            <v>Januar</v>
          </cell>
          <cell r="D56" t="str">
            <v>Februar</v>
          </cell>
          <cell r="E56" t="str">
            <v>Mars</v>
          </cell>
          <cell r="F56" t="str">
            <v>Kvartalet</v>
          </cell>
        </row>
        <row r="57">
          <cell r="A57" t="str">
            <v>Innbetalinger:</v>
          </cell>
        </row>
        <row r="58">
          <cell r="A58" t="str">
            <v>Innbetaling fra kunder</v>
          </cell>
          <cell r="C58">
            <v>573400</v>
          </cell>
          <cell r="D58">
            <v>603600</v>
          </cell>
          <cell r="E58">
            <v>614600</v>
          </cell>
          <cell r="F58">
            <v>1791600</v>
          </cell>
        </row>
        <row r="59">
          <cell r="A59" t="str">
            <v>Andre driftsinntekter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-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-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Sum</v>
          </cell>
          <cell r="C62">
            <v>573400</v>
          </cell>
          <cell r="D62">
            <v>603600</v>
          </cell>
          <cell r="E62">
            <v>614600</v>
          </cell>
          <cell r="F62">
            <v>1791600</v>
          </cell>
        </row>
        <row r="63">
          <cell r="A63" t="str">
            <v>Utbetalinger:</v>
          </cell>
        </row>
        <row r="64">
          <cell r="A64" t="str">
            <v>Utbetalinger til leverandører</v>
          </cell>
          <cell r="C64">
            <v>517200</v>
          </cell>
          <cell r="D64">
            <v>365300</v>
          </cell>
          <cell r="E64">
            <v>333400</v>
          </cell>
          <cell r="F64">
            <v>1215900</v>
          </cell>
        </row>
        <row r="65">
          <cell r="A65" t="str">
            <v>Lønn</v>
          </cell>
          <cell r="C65">
            <v>50600</v>
          </cell>
          <cell r="D65">
            <v>50600</v>
          </cell>
          <cell r="E65">
            <v>50600</v>
          </cell>
          <cell r="F65">
            <v>151800</v>
          </cell>
        </row>
        <row r="66">
          <cell r="A66" t="str">
            <v>Arbeidsgiveravgift</v>
          </cell>
          <cell r="C66">
            <v>13300</v>
          </cell>
          <cell r="D66">
            <v>0</v>
          </cell>
          <cell r="E66">
            <v>14269.199999999999</v>
          </cell>
          <cell r="F66">
            <v>27569.199999999997</v>
          </cell>
        </row>
        <row r="67">
          <cell r="A67" t="str">
            <v>Husleie</v>
          </cell>
          <cell r="C67">
            <v>14300</v>
          </cell>
          <cell r="D67">
            <v>14300</v>
          </cell>
          <cell r="E67">
            <v>14300</v>
          </cell>
          <cell r="F67">
            <v>42900</v>
          </cell>
        </row>
        <row r="68">
          <cell r="A68" t="str">
            <v>Bilkostnader</v>
          </cell>
          <cell r="C68">
            <v>8300</v>
          </cell>
          <cell r="D68">
            <v>8300</v>
          </cell>
          <cell r="E68">
            <v>8300</v>
          </cell>
          <cell r="F68">
            <v>24900</v>
          </cell>
        </row>
        <row r="69">
          <cell r="A69" t="str">
            <v>Reklame og salgskostnader</v>
          </cell>
          <cell r="C69">
            <v>4026</v>
          </cell>
          <cell r="D69">
            <v>4026</v>
          </cell>
          <cell r="E69">
            <v>6710</v>
          </cell>
          <cell r="F69">
            <v>14762</v>
          </cell>
        </row>
        <row r="70">
          <cell r="A70" t="str">
            <v>Andre driftskostnader</v>
          </cell>
          <cell r="C70">
            <v>11936</v>
          </cell>
          <cell r="D70">
            <v>11190</v>
          </cell>
          <cell r="E70">
            <v>12682</v>
          </cell>
          <cell r="F70">
            <v>35808</v>
          </cell>
        </row>
        <row r="71">
          <cell r="A71" t="str">
            <v>Skatt</v>
          </cell>
          <cell r="C71">
            <v>0</v>
          </cell>
          <cell r="D71">
            <v>35000</v>
          </cell>
          <cell r="E71">
            <v>0</v>
          </cell>
          <cell r="F71">
            <v>35000</v>
          </cell>
        </row>
        <row r="72">
          <cell r="A72" t="str">
            <v>Avdrag og renter</v>
          </cell>
          <cell r="C72">
            <v>0</v>
          </cell>
          <cell r="D72">
            <v>0</v>
          </cell>
          <cell r="E72">
            <v>39200</v>
          </cell>
          <cell r="F72">
            <v>39200</v>
          </cell>
        </row>
        <row r="73">
          <cell r="A73" t="str">
            <v>Merverdiavgift</v>
          </cell>
          <cell r="C73">
            <v>0</v>
          </cell>
          <cell r="D73">
            <v>41000</v>
          </cell>
          <cell r="E73">
            <v>0</v>
          </cell>
          <cell r="F73">
            <v>41000</v>
          </cell>
        </row>
        <row r="74">
          <cell r="A74" t="str">
            <v>-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-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-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-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Sum utbetalinger</v>
          </cell>
          <cell r="C78">
            <v>619662</v>
          </cell>
          <cell r="D78">
            <v>529716</v>
          </cell>
          <cell r="E78">
            <v>479461.2</v>
          </cell>
          <cell r="F78">
            <v>1628839.2</v>
          </cell>
        </row>
        <row r="79">
          <cell r="A79" t="str">
            <v>Innbetalinger - utbetalinger</v>
          </cell>
          <cell r="C79">
            <v>-46262</v>
          </cell>
          <cell r="D79">
            <v>73884</v>
          </cell>
          <cell r="E79">
            <v>135138.79999999999</v>
          </cell>
          <cell r="F79">
            <v>162760.79999999999</v>
          </cell>
        </row>
        <row r="80">
          <cell r="A80" t="str">
            <v>Likviditetsreserve IB (legges inn her)==&gt;</v>
          </cell>
          <cell r="C80">
            <v>165400</v>
          </cell>
          <cell r="D80">
            <v>119138</v>
          </cell>
          <cell r="E80">
            <v>193022</v>
          </cell>
          <cell r="F80">
            <v>165400</v>
          </cell>
        </row>
        <row r="81">
          <cell r="A81" t="str">
            <v>Likviditetsreserve UB</v>
          </cell>
          <cell r="C81">
            <v>119138</v>
          </cell>
          <cell r="D81">
            <v>193022</v>
          </cell>
          <cell r="E81">
            <v>328160.8</v>
          </cell>
          <cell r="F81">
            <v>328160.8</v>
          </cell>
        </row>
        <row r="84">
          <cell r="A84" t="str">
            <v>BUDSJETTSIMULERING</v>
          </cell>
        </row>
        <row r="85">
          <cell r="G85" t="str">
            <v xml:space="preserve"> </v>
          </cell>
        </row>
        <row r="86">
          <cell r="A86" t="str">
            <v>Budsjettforutsetninger:</v>
          </cell>
          <cell r="D86" t="str">
            <v xml:space="preserve">  </v>
          </cell>
        </row>
        <row r="87">
          <cell r="B87" t="str">
            <v>Opprinnelige</v>
          </cell>
          <cell r="C87" t="str">
            <v>Simulerte</v>
          </cell>
          <cell r="F87" t="str">
            <v>Opprinnelige</v>
          </cell>
          <cell r="G87" t="str">
            <v>Opprinnelige</v>
          </cell>
        </row>
        <row r="88">
          <cell r="A88" t="str">
            <v>Varesalg:</v>
          </cell>
          <cell r="B88" t="str">
            <v>tall</v>
          </cell>
          <cell r="C88" t="str">
            <v>tall</v>
          </cell>
          <cell r="D88" t="str">
            <v xml:space="preserve"> Nøkkeltall:</v>
          </cell>
          <cell r="F88" t="str">
            <v>tall</v>
          </cell>
          <cell r="G88" t="str">
            <v>tall</v>
          </cell>
        </row>
        <row r="89">
          <cell r="A89" t="str">
            <v xml:space="preserve">Andel kontantsalg </v>
          </cell>
          <cell r="B89">
            <v>0.1</v>
          </cell>
          <cell r="C89">
            <v>0</v>
          </cell>
          <cell r="D89" t="str">
            <v xml:space="preserve">    Likviditetsreserve UB</v>
          </cell>
          <cell r="G89">
            <v>328160.8</v>
          </cell>
        </row>
        <row r="90">
          <cell r="A90" t="str">
            <v>Andel kredittsalg</v>
          </cell>
          <cell r="B90">
            <v>0.9</v>
          </cell>
          <cell r="C90">
            <v>1</v>
          </cell>
          <cell r="D90" t="str">
            <v xml:space="preserve">          "              "  i prosent *)</v>
          </cell>
          <cell r="G90" t="str">
            <v>?</v>
          </cell>
        </row>
        <row r="91">
          <cell r="A91" t="str">
            <v>Kredittid</v>
          </cell>
          <cell r="B91">
            <v>20</v>
          </cell>
          <cell r="C91">
            <v>0</v>
          </cell>
        </row>
        <row r="93">
          <cell r="A93" t="str">
            <v>Varekjøp:</v>
          </cell>
          <cell r="D93" t="str">
            <v>*) Likviditetsreserven regnes i prosent av budsjetterte driftsinntekter</v>
          </cell>
        </row>
        <row r="94">
          <cell r="A94" t="str">
            <v>Andel kontantkjøp</v>
          </cell>
          <cell r="B94">
            <v>0</v>
          </cell>
          <cell r="C94">
            <v>0</v>
          </cell>
          <cell r="D94" t="str">
            <v xml:space="preserve">   for neste år. Driftsinntektene kan du taste inn her: </v>
          </cell>
          <cell r="G94">
            <v>0</v>
          </cell>
        </row>
        <row r="95">
          <cell r="A95" t="str">
            <v>Andel kredittkjøp</v>
          </cell>
          <cell r="B95">
            <v>1</v>
          </cell>
          <cell r="C95">
            <v>1</v>
          </cell>
        </row>
        <row r="96">
          <cell r="A96" t="str">
            <v>Kredittid</v>
          </cell>
          <cell r="B96">
            <v>30</v>
          </cell>
          <cell r="C96">
            <v>0</v>
          </cell>
        </row>
        <row r="185">
          <cell r="C185">
            <v>2</v>
          </cell>
        </row>
        <row r="200">
          <cell r="A200" t="str">
            <v>Navn/oppg.nr.</v>
          </cell>
          <cell r="B200" t="str">
            <v>?</v>
          </cell>
        </row>
        <row r="201">
          <cell r="A201" t="str">
            <v xml:space="preserve">NB! Bruk modellens menyknapp for utskrift!                                          </v>
          </cell>
        </row>
      </sheetData>
      <sheetData sheetId="2">
        <row r="2">
          <cell r="A2" t="str">
            <v>Navn/Oppgave nr.:</v>
          </cell>
          <cell r="B2" t="str">
            <v>?</v>
          </cell>
        </row>
        <row r="4">
          <cell r="B4" t="str">
            <v>Budsjett</v>
          </cell>
          <cell r="D4" t="str">
            <v>Regnskap</v>
          </cell>
          <cell r="F4" t="str">
            <v>Avvik</v>
          </cell>
        </row>
        <row r="5">
          <cell r="C5" t="str">
            <v>Prosent av sum</v>
          </cell>
          <cell r="E5" t="str">
            <v>Prosent av sum</v>
          </cell>
          <cell r="G5" t="str">
            <v xml:space="preserve">Prosent av </v>
          </cell>
        </row>
        <row r="6">
          <cell r="B6" t="str">
            <v>Kroner</v>
          </cell>
          <cell r="C6" t="str">
            <v>driftsinntekter</v>
          </cell>
          <cell r="D6" t="str">
            <v>Kroner</v>
          </cell>
          <cell r="E6" t="str">
            <v>driftsinntekter</v>
          </cell>
          <cell r="F6" t="str">
            <v>Kroner</v>
          </cell>
          <cell r="G6" t="str">
            <v>budsjett</v>
          </cell>
        </row>
        <row r="7">
          <cell r="A7" t="str">
            <v>Salgsinntekter</v>
          </cell>
          <cell r="B7">
            <v>0</v>
          </cell>
          <cell r="C7" t="str">
            <v/>
          </cell>
          <cell r="D7">
            <v>0</v>
          </cell>
          <cell r="E7" t="str">
            <v/>
          </cell>
          <cell r="F7">
            <v>0</v>
          </cell>
          <cell r="G7" t="str">
            <v/>
          </cell>
        </row>
        <row r="8">
          <cell r="A8" t="str">
            <v>Andre driftsinntekter</v>
          </cell>
          <cell r="B8">
            <v>0</v>
          </cell>
          <cell r="C8" t="str">
            <v/>
          </cell>
          <cell r="D8">
            <v>0</v>
          </cell>
          <cell r="E8" t="str">
            <v/>
          </cell>
          <cell r="F8">
            <v>0</v>
          </cell>
          <cell r="G8" t="str">
            <v/>
          </cell>
        </row>
        <row r="9">
          <cell r="A9" t="str">
            <v>-</v>
          </cell>
          <cell r="B9">
            <v>0</v>
          </cell>
          <cell r="C9" t="str">
            <v/>
          </cell>
          <cell r="D9">
            <v>0</v>
          </cell>
          <cell r="E9" t="str">
            <v/>
          </cell>
          <cell r="F9">
            <v>0</v>
          </cell>
          <cell r="G9" t="str">
            <v/>
          </cell>
        </row>
        <row r="10">
          <cell r="A10" t="str">
            <v>Sum driftsinntekter</v>
          </cell>
          <cell r="B10">
            <v>0</v>
          </cell>
          <cell r="C10" t="str">
            <v/>
          </cell>
          <cell r="D10">
            <v>0</v>
          </cell>
          <cell r="E10" t="str">
            <v/>
          </cell>
          <cell r="F10">
            <v>0</v>
          </cell>
          <cell r="G10" t="str">
            <v/>
          </cell>
        </row>
        <row r="11">
          <cell r="A11" t="str">
            <v>-</v>
          </cell>
          <cell r="B11">
            <v>0</v>
          </cell>
          <cell r="C11" t="str">
            <v/>
          </cell>
          <cell r="D11">
            <v>0</v>
          </cell>
          <cell r="E11" t="str">
            <v/>
          </cell>
          <cell r="F11">
            <v>0</v>
          </cell>
          <cell r="G11" t="str">
            <v/>
          </cell>
        </row>
        <row r="12">
          <cell r="A12" t="str">
            <v>-</v>
          </cell>
          <cell r="B12">
            <v>0</v>
          </cell>
          <cell r="C12" t="str">
            <v/>
          </cell>
          <cell r="D12">
            <v>0</v>
          </cell>
          <cell r="E12" t="str">
            <v/>
          </cell>
          <cell r="F12">
            <v>0</v>
          </cell>
          <cell r="G12" t="str">
            <v/>
          </cell>
        </row>
        <row r="13">
          <cell r="A13" t="str">
            <v>-</v>
          </cell>
          <cell r="B13">
            <v>0</v>
          </cell>
          <cell r="C13" t="str">
            <v/>
          </cell>
          <cell r="D13">
            <v>0</v>
          </cell>
          <cell r="E13" t="str">
            <v/>
          </cell>
          <cell r="F13">
            <v>0</v>
          </cell>
          <cell r="G13" t="str">
            <v/>
          </cell>
        </row>
        <row r="14">
          <cell r="A14" t="str">
            <v>-</v>
          </cell>
          <cell r="B14">
            <v>0</v>
          </cell>
          <cell r="C14" t="str">
            <v/>
          </cell>
          <cell r="D14">
            <v>0</v>
          </cell>
          <cell r="E14" t="str">
            <v/>
          </cell>
          <cell r="F14">
            <v>0</v>
          </cell>
          <cell r="G14" t="str">
            <v/>
          </cell>
        </row>
        <row r="15">
          <cell r="A15" t="str">
            <v>-</v>
          </cell>
          <cell r="B15">
            <v>0</v>
          </cell>
          <cell r="C15" t="str">
            <v/>
          </cell>
          <cell r="D15">
            <v>0</v>
          </cell>
          <cell r="E15" t="str">
            <v/>
          </cell>
          <cell r="F15">
            <v>0</v>
          </cell>
          <cell r="G15" t="str">
            <v/>
          </cell>
        </row>
        <row r="16">
          <cell r="A16" t="str">
            <v>-</v>
          </cell>
          <cell r="B16">
            <v>0</v>
          </cell>
          <cell r="C16" t="str">
            <v/>
          </cell>
          <cell r="D16">
            <v>0</v>
          </cell>
          <cell r="E16" t="str">
            <v/>
          </cell>
          <cell r="F16">
            <v>0</v>
          </cell>
          <cell r="G16" t="str">
            <v/>
          </cell>
        </row>
        <row r="17">
          <cell r="A17" t="str">
            <v>Sum driftskostnader</v>
          </cell>
          <cell r="B17">
            <v>0</v>
          </cell>
          <cell r="C17" t="str">
            <v/>
          </cell>
          <cell r="D17">
            <v>0</v>
          </cell>
          <cell r="E17" t="str">
            <v/>
          </cell>
          <cell r="F17">
            <v>0</v>
          </cell>
          <cell r="G17" t="str">
            <v/>
          </cell>
        </row>
        <row r="18">
          <cell r="A18" t="str">
            <v>Driftsresultat</v>
          </cell>
          <cell r="B18">
            <v>0</v>
          </cell>
          <cell r="C18" t="str">
            <v/>
          </cell>
          <cell r="D18">
            <v>0</v>
          </cell>
          <cell r="E18" t="str">
            <v/>
          </cell>
          <cell r="F18">
            <v>0</v>
          </cell>
          <cell r="G18" t="str">
            <v/>
          </cell>
        </row>
        <row r="19">
          <cell r="A19" t="str">
            <v>Renteinntekter</v>
          </cell>
          <cell r="B19">
            <v>0</v>
          </cell>
          <cell r="C19" t="str">
            <v/>
          </cell>
          <cell r="D19">
            <v>0</v>
          </cell>
          <cell r="E19" t="str">
            <v/>
          </cell>
          <cell r="F19">
            <v>0</v>
          </cell>
          <cell r="G19" t="str">
            <v/>
          </cell>
        </row>
        <row r="20">
          <cell r="A20" t="str">
            <v>Rentekostnader</v>
          </cell>
          <cell r="B20">
            <v>0</v>
          </cell>
          <cell r="C20" t="str">
            <v/>
          </cell>
          <cell r="D20">
            <v>0</v>
          </cell>
          <cell r="E20" t="str">
            <v/>
          </cell>
          <cell r="F20">
            <v>0</v>
          </cell>
          <cell r="G20" t="str">
            <v/>
          </cell>
        </row>
        <row r="21">
          <cell r="A21" t="str">
            <v>Resultat før skattekostnad</v>
          </cell>
          <cell r="B21">
            <v>0</v>
          </cell>
          <cell r="C21" t="str">
            <v/>
          </cell>
          <cell r="D21">
            <v>0</v>
          </cell>
          <cell r="E21" t="str">
            <v/>
          </cell>
          <cell r="F21">
            <v>0</v>
          </cell>
          <cell r="G21" t="str">
            <v/>
          </cell>
        </row>
        <row r="22">
          <cell r="A22" t="str">
            <v>Skattekostnad</v>
          </cell>
          <cell r="B22">
            <v>0</v>
          </cell>
          <cell r="C22" t="str">
            <v/>
          </cell>
          <cell r="D22">
            <v>0</v>
          </cell>
          <cell r="E22" t="str">
            <v/>
          </cell>
          <cell r="F22">
            <v>0</v>
          </cell>
          <cell r="G22" t="str">
            <v/>
          </cell>
        </row>
        <row r="23">
          <cell r="A23" t="str">
            <v>Årsresultat</v>
          </cell>
          <cell r="B23">
            <v>0</v>
          </cell>
          <cell r="C23" t="str">
            <v/>
          </cell>
          <cell r="D23">
            <v>0</v>
          </cell>
          <cell r="E23" t="str">
            <v/>
          </cell>
          <cell r="F23">
            <v>0</v>
          </cell>
          <cell r="G23" t="str">
            <v/>
          </cell>
        </row>
        <row r="200">
          <cell r="A200" t="str">
            <v>Navn/oppg.nr.</v>
          </cell>
          <cell r="B200" t="str">
            <v>?</v>
          </cell>
        </row>
        <row r="201">
          <cell r="A201" t="str">
            <v xml:space="preserve">NB! Bruk modellens menyknapp for utskrift!                       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tabSelected="1" workbookViewId="0">
      <selection activeCell="A5" sqref="A5"/>
    </sheetView>
  </sheetViews>
  <sheetFormatPr baseColWidth="10" defaultRowHeight="15" x14ac:dyDescent="0.25"/>
  <sheetData>
    <row r="5" spans="1:1" ht="18.75" x14ac:dyDescent="0.3">
      <c r="A5" s="159" t="s">
        <v>321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workbookViewId="0">
      <selection activeCell="A5" sqref="A5"/>
    </sheetView>
  </sheetViews>
  <sheetFormatPr baseColWidth="10" defaultRowHeight="15" x14ac:dyDescent="0.25"/>
  <cols>
    <col min="1" max="1" width="23.42578125" customWidth="1"/>
    <col min="2" max="2" width="11.7109375" customWidth="1"/>
    <col min="3" max="5" width="11.7109375" style="3" customWidth="1"/>
  </cols>
  <sheetData>
    <row r="5" spans="1:8" ht="18.75" x14ac:dyDescent="0.3">
      <c r="A5" s="159" t="s">
        <v>95</v>
      </c>
      <c r="B5" s="29"/>
      <c r="C5" s="160"/>
      <c r="D5" s="160"/>
      <c r="E5" s="160"/>
      <c r="F5" s="30"/>
      <c r="G5" s="30"/>
      <c r="H5" s="30"/>
    </row>
    <row r="6" spans="1:8" ht="15.75" x14ac:dyDescent="0.25">
      <c r="A6" s="29"/>
      <c r="B6" s="30" t="s">
        <v>82</v>
      </c>
      <c r="C6" s="160" t="s">
        <v>96</v>
      </c>
      <c r="D6" s="160" t="s">
        <v>97</v>
      </c>
      <c r="E6" s="160" t="s">
        <v>98</v>
      </c>
      <c r="F6" s="30"/>
      <c r="G6" s="30"/>
      <c r="H6" s="30"/>
    </row>
    <row r="7" spans="1:8" ht="15.75" x14ac:dyDescent="0.25">
      <c r="A7" s="30" t="s">
        <v>99</v>
      </c>
      <c r="B7" s="160"/>
      <c r="C7" s="51"/>
      <c r="D7" s="51"/>
      <c r="E7" s="51"/>
      <c r="F7" s="30"/>
      <c r="G7" s="30"/>
      <c r="H7" s="30"/>
    </row>
    <row r="8" spans="1:8" ht="15.75" x14ac:dyDescent="0.25">
      <c r="A8" s="30" t="s">
        <v>100</v>
      </c>
      <c r="B8" s="161"/>
      <c r="C8" s="60"/>
      <c r="D8" s="60"/>
      <c r="E8" s="60"/>
      <c r="F8" s="30"/>
      <c r="G8" s="30"/>
      <c r="H8" s="30"/>
    </row>
    <row r="9" spans="1:8" ht="15.75" x14ac:dyDescent="0.25">
      <c r="A9" s="30" t="s">
        <v>101</v>
      </c>
      <c r="B9" s="62"/>
      <c r="C9" s="62"/>
      <c r="D9" s="62"/>
      <c r="E9" s="62"/>
      <c r="F9" s="30"/>
      <c r="G9" s="30"/>
      <c r="H9" s="30"/>
    </row>
    <row r="10" spans="1:8" ht="15.75" x14ac:dyDescent="0.25">
      <c r="A10" s="29"/>
      <c r="B10" s="29"/>
      <c r="C10" s="160"/>
      <c r="D10" s="160"/>
      <c r="E10" s="160"/>
      <c r="F10" s="30"/>
      <c r="G10" s="30"/>
      <c r="H10" s="30"/>
    </row>
    <row r="11" spans="1:8" ht="15.75" x14ac:dyDescent="0.25">
      <c r="A11" s="29" t="s">
        <v>16</v>
      </c>
      <c r="B11" s="29"/>
      <c r="C11" s="160"/>
      <c r="D11" s="160"/>
      <c r="E11" s="160"/>
      <c r="F11" s="30"/>
      <c r="G11" s="30"/>
      <c r="H11" s="30"/>
    </row>
    <row r="12" spans="1:8" ht="15.75" x14ac:dyDescent="0.25">
      <c r="A12" s="29"/>
      <c r="B12" s="29"/>
      <c r="C12" s="160"/>
      <c r="D12" s="160"/>
      <c r="E12" s="160"/>
      <c r="F12" s="30"/>
      <c r="G12" s="30"/>
      <c r="H12" s="30"/>
    </row>
    <row r="13" spans="1:8" ht="15.75" x14ac:dyDescent="0.25">
      <c r="A13" s="29"/>
      <c r="B13" s="29"/>
      <c r="C13" s="160" t="s">
        <v>96</v>
      </c>
      <c r="D13" s="160" t="s">
        <v>97</v>
      </c>
      <c r="E13" s="160" t="s">
        <v>98</v>
      </c>
      <c r="F13" s="30"/>
      <c r="G13" s="30"/>
      <c r="H13" s="30"/>
    </row>
    <row r="14" spans="1:8" ht="15.75" x14ac:dyDescent="0.25">
      <c r="A14" s="30" t="s">
        <v>102</v>
      </c>
      <c r="B14" s="29"/>
      <c r="C14" s="60"/>
      <c r="D14" s="60"/>
      <c r="E14" s="60"/>
      <c r="F14" s="30"/>
      <c r="G14" s="30"/>
      <c r="H14" s="30"/>
    </row>
    <row r="15" spans="1:8" ht="15.75" x14ac:dyDescent="0.25">
      <c r="A15" s="29"/>
      <c r="B15" s="29"/>
      <c r="C15" s="160"/>
      <c r="D15" s="160"/>
      <c r="E15" s="160"/>
      <c r="F15" s="30"/>
      <c r="G15" s="30"/>
      <c r="H15" s="30"/>
    </row>
    <row r="16" spans="1:8" ht="15.75" x14ac:dyDescent="0.25">
      <c r="A16" s="29" t="s">
        <v>114</v>
      </c>
      <c r="B16" s="29"/>
      <c r="C16" s="160"/>
      <c r="D16" s="160"/>
      <c r="E16" s="160"/>
      <c r="F16" s="30"/>
      <c r="G16" s="30"/>
      <c r="H16" s="30"/>
    </row>
    <row r="17" spans="1:8" ht="15.75" x14ac:dyDescent="0.25">
      <c r="A17" s="29"/>
      <c r="B17" s="29"/>
      <c r="C17" s="160"/>
      <c r="D17" s="160"/>
      <c r="E17" s="160"/>
      <c r="F17" s="30"/>
      <c r="G17" s="30"/>
      <c r="H17" s="30"/>
    </row>
    <row r="18" spans="1:8" ht="15.75" x14ac:dyDescent="0.25">
      <c r="A18" s="29"/>
      <c r="B18" s="29"/>
      <c r="C18" s="160" t="s">
        <v>96</v>
      </c>
      <c r="D18" s="160" t="s">
        <v>97</v>
      </c>
      <c r="E18" s="160" t="s">
        <v>98</v>
      </c>
      <c r="F18" s="30"/>
      <c r="G18" s="30"/>
      <c r="H18" s="30"/>
    </row>
    <row r="19" spans="1:8" ht="15.75" x14ac:dyDescent="0.25">
      <c r="A19" s="30" t="s">
        <v>102</v>
      </c>
      <c r="B19" s="29"/>
      <c r="C19" s="60"/>
      <c r="D19" s="60"/>
      <c r="E19" s="60"/>
      <c r="F19" s="30"/>
      <c r="G19" s="30"/>
      <c r="H19" s="30"/>
    </row>
    <row r="20" spans="1:8" ht="15.75" x14ac:dyDescent="0.25">
      <c r="A20" s="29"/>
      <c r="B20" s="29"/>
      <c r="C20" s="160"/>
      <c r="D20" s="160"/>
      <c r="E20" s="160"/>
      <c r="F20" s="30"/>
      <c r="G20" s="30"/>
      <c r="H20" s="30"/>
    </row>
    <row r="21" spans="1:8" ht="15.75" x14ac:dyDescent="0.25">
      <c r="A21" s="29" t="s">
        <v>103</v>
      </c>
      <c r="B21" s="29"/>
      <c r="C21" s="160"/>
      <c r="D21" s="160"/>
      <c r="E21" s="160"/>
      <c r="F21" s="30"/>
      <c r="G21" s="30"/>
      <c r="H21" s="30"/>
    </row>
    <row r="22" spans="1:8" ht="15.75" x14ac:dyDescent="0.25">
      <c r="A22" s="162"/>
      <c r="B22" s="162"/>
      <c r="C22" s="163"/>
      <c r="D22" s="163"/>
      <c r="E22" s="163"/>
      <c r="F22" s="164"/>
      <c r="G22" s="164"/>
      <c r="H22" s="30"/>
    </row>
    <row r="23" spans="1:8" ht="15.75" x14ac:dyDescent="0.25">
      <c r="A23" s="164" t="s">
        <v>104</v>
      </c>
      <c r="B23" s="165" t="s">
        <v>105</v>
      </c>
      <c r="C23" s="163"/>
      <c r="D23" s="163"/>
      <c r="E23" s="163"/>
      <c r="F23" s="164"/>
      <c r="G23" s="164"/>
      <c r="H23" s="30"/>
    </row>
    <row r="24" spans="1:8" ht="15.75" x14ac:dyDescent="0.25">
      <c r="A24" s="166" t="s">
        <v>106</v>
      </c>
      <c r="B24" s="167">
        <v>0.5</v>
      </c>
      <c r="C24" s="168"/>
      <c r="D24" s="169"/>
      <c r="E24" s="169"/>
      <c r="F24" s="166"/>
      <c r="G24" s="166"/>
      <c r="H24" s="30"/>
    </row>
    <row r="25" spans="1:8" ht="15.75" x14ac:dyDescent="0.25">
      <c r="A25" s="164" t="s">
        <v>107</v>
      </c>
      <c r="B25" s="170">
        <v>0.25</v>
      </c>
      <c r="C25" s="171"/>
      <c r="D25" s="163"/>
      <c r="E25" s="285" t="s">
        <v>108</v>
      </c>
      <c r="F25" s="285"/>
      <c r="G25" s="172"/>
      <c r="H25" s="30"/>
    </row>
    <row r="26" spans="1:8" ht="31.5" x14ac:dyDescent="0.25">
      <c r="A26" s="173" t="s">
        <v>109</v>
      </c>
      <c r="B26" s="174" t="s">
        <v>110</v>
      </c>
      <c r="C26" s="174" t="s">
        <v>111</v>
      </c>
      <c r="D26" s="174" t="s">
        <v>112</v>
      </c>
      <c r="E26" s="174" t="s">
        <v>96</v>
      </c>
      <c r="F26" s="175" t="s">
        <v>97</v>
      </c>
      <c r="G26" s="175" t="s">
        <v>98</v>
      </c>
      <c r="H26" s="30"/>
    </row>
    <row r="27" spans="1:8" ht="15.75" x14ac:dyDescent="0.25">
      <c r="A27" s="176" t="s">
        <v>82</v>
      </c>
      <c r="B27" s="177"/>
      <c r="C27" s="178"/>
      <c r="D27" s="178"/>
      <c r="E27" s="178"/>
      <c r="F27" s="178"/>
      <c r="G27" s="178"/>
      <c r="H27" s="30"/>
    </row>
    <row r="28" spans="1:8" ht="15.75" x14ac:dyDescent="0.25">
      <c r="A28" s="176" t="s">
        <v>96</v>
      </c>
      <c r="B28" s="177"/>
      <c r="C28" s="178"/>
      <c r="D28" s="178"/>
      <c r="E28" s="178"/>
      <c r="F28" s="178"/>
      <c r="G28" s="178"/>
      <c r="H28" s="30"/>
    </row>
    <row r="29" spans="1:8" ht="15.75" x14ac:dyDescent="0.25">
      <c r="A29" s="176" t="s">
        <v>97</v>
      </c>
      <c r="B29" s="177"/>
      <c r="C29" s="178"/>
      <c r="D29" s="178"/>
      <c r="E29" s="178"/>
      <c r="F29" s="178"/>
      <c r="G29" s="178"/>
      <c r="H29" s="30"/>
    </row>
    <row r="30" spans="1:8" ht="15.75" x14ac:dyDescent="0.25">
      <c r="A30" s="176" t="s">
        <v>98</v>
      </c>
      <c r="B30" s="177"/>
      <c r="C30" s="178"/>
      <c r="D30" s="178"/>
      <c r="E30" s="178"/>
      <c r="F30" s="178"/>
      <c r="G30" s="178"/>
      <c r="H30" s="30"/>
    </row>
    <row r="31" spans="1:8" ht="15.75" x14ac:dyDescent="0.25">
      <c r="A31" s="179" t="s">
        <v>113</v>
      </c>
      <c r="B31" s="179"/>
      <c r="C31" s="180"/>
      <c r="D31" s="180"/>
      <c r="E31" s="181"/>
      <c r="F31" s="181"/>
      <c r="G31" s="181"/>
      <c r="H31" s="30"/>
    </row>
    <row r="32" spans="1:8" ht="15.75" x14ac:dyDescent="0.25">
      <c r="A32" s="30"/>
      <c r="B32" s="30"/>
      <c r="C32" s="160"/>
      <c r="D32" s="160"/>
      <c r="E32" s="160"/>
      <c r="F32" s="30"/>
      <c r="G32" s="30"/>
      <c r="H32" s="30"/>
    </row>
  </sheetData>
  <mergeCells count="1">
    <mergeCell ref="E25:F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95"/>
  <sheetViews>
    <sheetView workbookViewId="0">
      <selection activeCell="C29" sqref="C29"/>
    </sheetView>
  </sheetViews>
  <sheetFormatPr baseColWidth="10" defaultRowHeight="12.75" x14ac:dyDescent="0.2"/>
  <cols>
    <col min="1" max="1" width="3.5703125" style="47" customWidth="1"/>
    <col min="2" max="2" width="36.28515625" style="46" customWidth="1"/>
    <col min="3" max="3" width="10.85546875" style="46" bestFit="1" customWidth="1"/>
    <col min="4" max="256" width="11.42578125" style="46"/>
    <col min="257" max="257" width="3.5703125" style="46" customWidth="1"/>
    <col min="258" max="258" width="36.28515625" style="46" customWidth="1"/>
    <col min="259" max="259" width="10.85546875" style="46" bestFit="1" customWidth="1"/>
    <col min="260" max="512" width="11.42578125" style="46"/>
    <col min="513" max="513" width="3.5703125" style="46" customWidth="1"/>
    <col min="514" max="514" width="36.28515625" style="46" customWidth="1"/>
    <col min="515" max="515" width="10.85546875" style="46" bestFit="1" customWidth="1"/>
    <col min="516" max="768" width="11.42578125" style="46"/>
    <col min="769" max="769" width="3.5703125" style="46" customWidth="1"/>
    <col min="770" max="770" width="36.28515625" style="46" customWidth="1"/>
    <col min="771" max="771" width="10.85546875" style="46" bestFit="1" customWidth="1"/>
    <col min="772" max="1024" width="11.42578125" style="46"/>
    <col min="1025" max="1025" width="3.5703125" style="46" customWidth="1"/>
    <col min="1026" max="1026" width="36.28515625" style="46" customWidth="1"/>
    <col min="1027" max="1027" width="10.85546875" style="46" bestFit="1" customWidth="1"/>
    <col min="1028" max="1280" width="11.42578125" style="46"/>
    <col min="1281" max="1281" width="3.5703125" style="46" customWidth="1"/>
    <col min="1282" max="1282" width="36.28515625" style="46" customWidth="1"/>
    <col min="1283" max="1283" width="10.85546875" style="46" bestFit="1" customWidth="1"/>
    <col min="1284" max="1536" width="11.42578125" style="46"/>
    <col min="1537" max="1537" width="3.5703125" style="46" customWidth="1"/>
    <col min="1538" max="1538" width="36.28515625" style="46" customWidth="1"/>
    <col min="1539" max="1539" width="10.85546875" style="46" bestFit="1" customWidth="1"/>
    <col min="1540" max="1792" width="11.42578125" style="46"/>
    <col min="1793" max="1793" width="3.5703125" style="46" customWidth="1"/>
    <col min="1794" max="1794" width="36.28515625" style="46" customWidth="1"/>
    <col min="1795" max="1795" width="10.85546875" style="46" bestFit="1" customWidth="1"/>
    <col min="1796" max="2048" width="11.42578125" style="46"/>
    <col min="2049" max="2049" width="3.5703125" style="46" customWidth="1"/>
    <col min="2050" max="2050" width="36.28515625" style="46" customWidth="1"/>
    <col min="2051" max="2051" width="10.85546875" style="46" bestFit="1" customWidth="1"/>
    <col min="2052" max="2304" width="11.42578125" style="46"/>
    <col min="2305" max="2305" width="3.5703125" style="46" customWidth="1"/>
    <col min="2306" max="2306" width="36.28515625" style="46" customWidth="1"/>
    <col min="2307" max="2307" width="10.85546875" style="46" bestFit="1" customWidth="1"/>
    <col min="2308" max="2560" width="11.42578125" style="46"/>
    <col min="2561" max="2561" width="3.5703125" style="46" customWidth="1"/>
    <col min="2562" max="2562" width="36.28515625" style="46" customWidth="1"/>
    <col min="2563" max="2563" width="10.85546875" style="46" bestFit="1" customWidth="1"/>
    <col min="2564" max="2816" width="11.42578125" style="46"/>
    <col min="2817" max="2817" width="3.5703125" style="46" customWidth="1"/>
    <col min="2818" max="2818" width="36.28515625" style="46" customWidth="1"/>
    <col min="2819" max="2819" width="10.85546875" style="46" bestFit="1" customWidth="1"/>
    <col min="2820" max="3072" width="11.42578125" style="46"/>
    <col min="3073" max="3073" width="3.5703125" style="46" customWidth="1"/>
    <col min="3074" max="3074" width="36.28515625" style="46" customWidth="1"/>
    <col min="3075" max="3075" width="10.85546875" style="46" bestFit="1" customWidth="1"/>
    <col min="3076" max="3328" width="11.42578125" style="46"/>
    <col min="3329" max="3329" width="3.5703125" style="46" customWidth="1"/>
    <col min="3330" max="3330" width="36.28515625" style="46" customWidth="1"/>
    <col min="3331" max="3331" width="10.85546875" style="46" bestFit="1" customWidth="1"/>
    <col min="3332" max="3584" width="11.42578125" style="46"/>
    <col min="3585" max="3585" width="3.5703125" style="46" customWidth="1"/>
    <col min="3586" max="3586" width="36.28515625" style="46" customWidth="1"/>
    <col min="3587" max="3587" width="10.85546875" style="46" bestFit="1" customWidth="1"/>
    <col min="3588" max="3840" width="11.42578125" style="46"/>
    <col min="3841" max="3841" width="3.5703125" style="46" customWidth="1"/>
    <col min="3842" max="3842" width="36.28515625" style="46" customWidth="1"/>
    <col min="3843" max="3843" width="10.85546875" style="46" bestFit="1" customWidth="1"/>
    <col min="3844" max="4096" width="11.42578125" style="46"/>
    <col min="4097" max="4097" width="3.5703125" style="46" customWidth="1"/>
    <col min="4098" max="4098" width="36.28515625" style="46" customWidth="1"/>
    <col min="4099" max="4099" width="10.85546875" style="46" bestFit="1" customWidth="1"/>
    <col min="4100" max="4352" width="11.42578125" style="46"/>
    <col min="4353" max="4353" width="3.5703125" style="46" customWidth="1"/>
    <col min="4354" max="4354" width="36.28515625" style="46" customWidth="1"/>
    <col min="4355" max="4355" width="10.85546875" style="46" bestFit="1" customWidth="1"/>
    <col min="4356" max="4608" width="11.42578125" style="46"/>
    <col min="4609" max="4609" width="3.5703125" style="46" customWidth="1"/>
    <col min="4610" max="4610" width="36.28515625" style="46" customWidth="1"/>
    <col min="4611" max="4611" width="10.85546875" style="46" bestFit="1" customWidth="1"/>
    <col min="4612" max="4864" width="11.42578125" style="46"/>
    <col min="4865" max="4865" width="3.5703125" style="46" customWidth="1"/>
    <col min="4866" max="4866" width="36.28515625" style="46" customWidth="1"/>
    <col min="4867" max="4867" width="10.85546875" style="46" bestFit="1" customWidth="1"/>
    <col min="4868" max="5120" width="11.42578125" style="46"/>
    <col min="5121" max="5121" width="3.5703125" style="46" customWidth="1"/>
    <col min="5122" max="5122" width="36.28515625" style="46" customWidth="1"/>
    <col min="5123" max="5123" width="10.85546875" style="46" bestFit="1" customWidth="1"/>
    <col min="5124" max="5376" width="11.42578125" style="46"/>
    <col min="5377" max="5377" width="3.5703125" style="46" customWidth="1"/>
    <col min="5378" max="5378" width="36.28515625" style="46" customWidth="1"/>
    <col min="5379" max="5379" width="10.85546875" style="46" bestFit="1" customWidth="1"/>
    <col min="5380" max="5632" width="11.42578125" style="46"/>
    <col min="5633" max="5633" width="3.5703125" style="46" customWidth="1"/>
    <col min="5634" max="5634" width="36.28515625" style="46" customWidth="1"/>
    <col min="5635" max="5635" width="10.85546875" style="46" bestFit="1" customWidth="1"/>
    <col min="5636" max="5888" width="11.42578125" style="46"/>
    <col min="5889" max="5889" width="3.5703125" style="46" customWidth="1"/>
    <col min="5890" max="5890" width="36.28515625" style="46" customWidth="1"/>
    <col min="5891" max="5891" width="10.85546875" style="46" bestFit="1" customWidth="1"/>
    <col min="5892" max="6144" width="11.42578125" style="46"/>
    <col min="6145" max="6145" width="3.5703125" style="46" customWidth="1"/>
    <col min="6146" max="6146" width="36.28515625" style="46" customWidth="1"/>
    <col min="6147" max="6147" width="10.85546875" style="46" bestFit="1" customWidth="1"/>
    <col min="6148" max="6400" width="11.42578125" style="46"/>
    <col min="6401" max="6401" width="3.5703125" style="46" customWidth="1"/>
    <col min="6402" max="6402" width="36.28515625" style="46" customWidth="1"/>
    <col min="6403" max="6403" width="10.85546875" style="46" bestFit="1" customWidth="1"/>
    <col min="6404" max="6656" width="11.42578125" style="46"/>
    <col min="6657" max="6657" width="3.5703125" style="46" customWidth="1"/>
    <col min="6658" max="6658" width="36.28515625" style="46" customWidth="1"/>
    <col min="6659" max="6659" width="10.85546875" style="46" bestFit="1" customWidth="1"/>
    <col min="6660" max="6912" width="11.42578125" style="46"/>
    <col min="6913" max="6913" width="3.5703125" style="46" customWidth="1"/>
    <col min="6914" max="6914" width="36.28515625" style="46" customWidth="1"/>
    <col min="6915" max="6915" width="10.85546875" style="46" bestFit="1" customWidth="1"/>
    <col min="6916" max="7168" width="11.42578125" style="46"/>
    <col min="7169" max="7169" width="3.5703125" style="46" customWidth="1"/>
    <col min="7170" max="7170" width="36.28515625" style="46" customWidth="1"/>
    <col min="7171" max="7171" width="10.85546875" style="46" bestFit="1" customWidth="1"/>
    <col min="7172" max="7424" width="11.42578125" style="46"/>
    <col min="7425" max="7425" width="3.5703125" style="46" customWidth="1"/>
    <col min="7426" max="7426" width="36.28515625" style="46" customWidth="1"/>
    <col min="7427" max="7427" width="10.85546875" style="46" bestFit="1" customWidth="1"/>
    <col min="7428" max="7680" width="11.42578125" style="46"/>
    <col min="7681" max="7681" width="3.5703125" style="46" customWidth="1"/>
    <col min="7682" max="7682" width="36.28515625" style="46" customWidth="1"/>
    <col min="7683" max="7683" width="10.85546875" style="46" bestFit="1" customWidth="1"/>
    <col min="7684" max="7936" width="11.42578125" style="46"/>
    <col min="7937" max="7937" width="3.5703125" style="46" customWidth="1"/>
    <col min="7938" max="7938" width="36.28515625" style="46" customWidth="1"/>
    <col min="7939" max="7939" width="10.85546875" style="46" bestFit="1" customWidth="1"/>
    <col min="7940" max="8192" width="11.42578125" style="46"/>
    <col min="8193" max="8193" width="3.5703125" style="46" customWidth="1"/>
    <col min="8194" max="8194" width="36.28515625" style="46" customWidth="1"/>
    <col min="8195" max="8195" width="10.85546875" style="46" bestFit="1" customWidth="1"/>
    <col min="8196" max="8448" width="11.42578125" style="46"/>
    <col min="8449" max="8449" width="3.5703125" style="46" customWidth="1"/>
    <col min="8450" max="8450" width="36.28515625" style="46" customWidth="1"/>
    <col min="8451" max="8451" width="10.85546875" style="46" bestFit="1" customWidth="1"/>
    <col min="8452" max="8704" width="11.42578125" style="46"/>
    <col min="8705" max="8705" width="3.5703125" style="46" customWidth="1"/>
    <col min="8706" max="8706" width="36.28515625" style="46" customWidth="1"/>
    <col min="8707" max="8707" width="10.85546875" style="46" bestFit="1" customWidth="1"/>
    <col min="8708" max="8960" width="11.42578125" style="46"/>
    <col min="8961" max="8961" width="3.5703125" style="46" customWidth="1"/>
    <col min="8962" max="8962" width="36.28515625" style="46" customWidth="1"/>
    <col min="8963" max="8963" width="10.85546875" style="46" bestFit="1" customWidth="1"/>
    <col min="8964" max="9216" width="11.42578125" style="46"/>
    <col min="9217" max="9217" width="3.5703125" style="46" customWidth="1"/>
    <col min="9218" max="9218" width="36.28515625" style="46" customWidth="1"/>
    <col min="9219" max="9219" width="10.85546875" style="46" bestFit="1" customWidth="1"/>
    <col min="9220" max="9472" width="11.42578125" style="46"/>
    <col min="9473" max="9473" width="3.5703125" style="46" customWidth="1"/>
    <col min="9474" max="9474" width="36.28515625" style="46" customWidth="1"/>
    <col min="9475" max="9475" width="10.85546875" style="46" bestFit="1" customWidth="1"/>
    <col min="9476" max="9728" width="11.42578125" style="46"/>
    <col min="9729" max="9729" width="3.5703125" style="46" customWidth="1"/>
    <col min="9730" max="9730" width="36.28515625" style="46" customWidth="1"/>
    <col min="9731" max="9731" width="10.85546875" style="46" bestFit="1" customWidth="1"/>
    <col min="9732" max="9984" width="11.42578125" style="46"/>
    <col min="9985" max="9985" width="3.5703125" style="46" customWidth="1"/>
    <col min="9986" max="9986" width="36.28515625" style="46" customWidth="1"/>
    <col min="9987" max="9987" width="10.85546875" style="46" bestFit="1" customWidth="1"/>
    <col min="9988" max="10240" width="11.42578125" style="46"/>
    <col min="10241" max="10241" width="3.5703125" style="46" customWidth="1"/>
    <col min="10242" max="10242" width="36.28515625" style="46" customWidth="1"/>
    <col min="10243" max="10243" width="10.85546875" style="46" bestFit="1" customWidth="1"/>
    <col min="10244" max="10496" width="11.42578125" style="46"/>
    <col min="10497" max="10497" width="3.5703125" style="46" customWidth="1"/>
    <col min="10498" max="10498" width="36.28515625" style="46" customWidth="1"/>
    <col min="10499" max="10499" width="10.85546875" style="46" bestFit="1" customWidth="1"/>
    <col min="10500" max="10752" width="11.42578125" style="46"/>
    <col min="10753" max="10753" width="3.5703125" style="46" customWidth="1"/>
    <col min="10754" max="10754" width="36.28515625" style="46" customWidth="1"/>
    <col min="10755" max="10755" width="10.85546875" style="46" bestFit="1" customWidth="1"/>
    <col min="10756" max="11008" width="11.42578125" style="46"/>
    <col min="11009" max="11009" width="3.5703125" style="46" customWidth="1"/>
    <col min="11010" max="11010" width="36.28515625" style="46" customWidth="1"/>
    <col min="11011" max="11011" width="10.85546875" style="46" bestFit="1" customWidth="1"/>
    <col min="11012" max="11264" width="11.42578125" style="46"/>
    <col min="11265" max="11265" width="3.5703125" style="46" customWidth="1"/>
    <col min="11266" max="11266" width="36.28515625" style="46" customWidth="1"/>
    <col min="11267" max="11267" width="10.85546875" style="46" bestFit="1" customWidth="1"/>
    <col min="11268" max="11520" width="11.42578125" style="46"/>
    <col min="11521" max="11521" width="3.5703125" style="46" customWidth="1"/>
    <col min="11522" max="11522" width="36.28515625" style="46" customWidth="1"/>
    <col min="11523" max="11523" width="10.85546875" style="46" bestFit="1" customWidth="1"/>
    <col min="11524" max="11776" width="11.42578125" style="46"/>
    <col min="11777" max="11777" width="3.5703125" style="46" customWidth="1"/>
    <col min="11778" max="11778" width="36.28515625" style="46" customWidth="1"/>
    <col min="11779" max="11779" width="10.85546875" style="46" bestFit="1" customWidth="1"/>
    <col min="11780" max="12032" width="11.42578125" style="46"/>
    <col min="12033" max="12033" width="3.5703125" style="46" customWidth="1"/>
    <col min="12034" max="12034" width="36.28515625" style="46" customWidth="1"/>
    <col min="12035" max="12035" width="10.85546875" style="46" bestFit="1" customWidth="1"/>
    <col min="12036" max="12288" width="11.42578125" style="46"/>
    <col min="12289" max="12289" width="3.5703125" style="46" customWidth="1"/>
    <col min="12290" max="12290" width="36.28515625" style="46" customWidth="1"/>
    <col min="12291" max="12291" width="10.85546875" style="46" bestFit="1" customWidth="1"/>
    <col min="12292" max="12544" width="11.42578125" style="46"/>
    <col min="12545" max="12545" width="3.5703125" style="46" customWidth="1"/>
    <col min="12546" max="12546" width="36.28515625" style="46" customWidth="1"/>
    <col min="12547" max="12547" width="10.85546875" style="46" bestFit="1" customWidth="1"/>
    <col min="12548" max="12800" width="11.42578125" style="46"/>
    <col min="12801" max="12801" width="3.5703125" style="46" customWidth="1"/>
    <col min="12802" max="12802" width="36.28515625" style="46" customWidth="1"/>
    <col min="12803" max="12803" width="10.85546875" style="46" bestFit="1" customWidth="1"/>
    <col min="12804" max="13056" width="11.42578125" style="46"/>
    <col min="13057" max="13057" width="3.5703125" style="46" customWidth="1"/>
    <col min="13058" max="13058" width="36.28515625" style="46" customWidth="1"/>
    <col min="13059" max="13059" width="10.85546875" style="46" bestFit="1" customWidth="1"/>
    <col min="13060" max="13312" width="11.42578125" style="46"/>
    <col min="13313" max="13313" width="3.5703125" style="46" customWidth="1"/>
    <col min="13314" max="13314" width="36.28515625" style="46" customWidth="1"/>
    <col min="13315" max="13315" width="10.85546875" style="46" bestFit="1" customWidth="1"/>
    <col min="13316" max="13568" width="11.42578125" style="46"/>
    <col min="13569" max="13569" width="3.5703125" style="46" customWidth="1"/>
    <col min="13570" max="13570" width="36.28515625" style="46" customWidth="1"/>
    <col min="13571" max="13571" width="10.85546875" style="46" bestFit="1" customWidth="1"/>
    <col min="13572" max="13824" width="11.42578125" style="46"/>
    <col min="13825" max="13825" width="3.5703125" style="46" customWidth="1"/>
    <col min="13826" max="13826" width="36.28515625" style="46" customWidth="1"/>
    <col min="13827" max="13827" width="10.85546875" style="46" bestFit="1" customWidth="1"/>
    <col min="13828" max="14080" width="11.42578125" style="46"/>
    <col min="14081" max="14081" width="3.5703125" style="46" customWidth="1"/>
    <col min="14082" max="14082" width="36.28515625" style="46" customWidth="1"/>
    <col min="14083" max="14083" width="10.85546875" style="46" bestFit="1" customWidth="1"/>
    <col min="14084" max="14336" width="11.42578125" style="46"/>
    <col min="14337" max="14337" width="3.5703125" style="46" customWidth="1"/>
    <col min="14338" max="14338" width="36.28515625" style="46" customWidth="1"/>
    <col min="14339" max="14339" width="10.85546875" style="46" bestFit="1" customWidth="1"/>
    <col min="14340" max="14592" width="11.42578125" style="46"/>
    <col min="14593" max="14593" width="3.5703125" style="46" customWidth="1"/>
    <col min="14594" max="14594" width="36.28515625" style="46" customWidth="1"/>
    <col min="14595" max="14595" width="10.85546875" style="46" bestFit="1" customWidth="1"/>
    <col min="14596" max="14848" width="11.42578125" style="46"/>
    <col min="14849" max="14849" width="3.5703125" style="46" customWidth="1"/>
    <col min="14850" max="14850" width="36.28515625" style="46" customWidth="1"/>
    <col min="14851" max="14851" width="10.85546875" style="46" bestFit="1" customWidth="1"/>
    <col min="14852" max="15104" width="11.42578125" style="46"/>
    <col min="15105" max="15105" width="3.5703125" style="46" customWidth="1"/>
    <col min="15106" max="15106" width="36.28515625" style="46" customWidth="1"/>
    <col min="15107" max="15107" width="10.85546875" style="46" bestFit="1" customWidth="1"/>
    <col min="15108" max="15360" width="11.42578125" style="46"/>
    <col min="15361" max="15361" width="3.5703125" style="46" customWidth="1"/>
    <col min="15362" max="15362" width="36.28515625" style="46" customWidth="1"/>
    <col min="15363" max="15363" width="10.85546875" style="46" bestFit="1" customWidth="1"/>
    <col min="15364" max="15616" width="11.42578125" style="46"/>
    <col min="15617" max="15617" width="3.5703125" style="46" customWidth="1"/>
    <col min="15618" max="15618" width="36.28515625" style="46" customWidth="1"/>
    <col min="15619" max="15619" width="10.85546875" style="46" bestFit="1" customWidth="1"/>
    <col min="15620" max="15872" width="11.42578125" style="46"/>
    <col min="15873" max="15873" width="3.5703125" style="46" customWidth="1"/>
    <col min="15874" max="15874" width="36.28515625" style="46" customWidth="1"/>
    <col min="15875" max="15875" width="10.85546875" style="46" bestFit="1" customWidth="1"/>
    <col min="15876" max="16128" width="11.42578125" style="46"/>
    <col min="16129" max="16129" width="3.5703125" style="46" customWidth="1"/>
    <col min="16130" max="16130" width="36.28515625" style="46" customWidth="1"/>
    <col min="16131" max="16131" width="10.85546875" style="46" bestFit="1" customWidth="1"/>
    <col min="16132" max="16384" width="11.42578125" style="46"/>
  </cols>
  <sheetData>
    <row r="6" spans="1:4" ht="18.75" x14ac:dyDescent="0.3">
      <c r="A6" s="214" t="s">
        <v>335</v>
      </c>
      <c r="B6" s="126"/>
      <c r="C6" s="126"/>
      <c r="D6" s="126"/>
    </row>
    <row r="7" spans="1:4" ht="15.75" x14ac:dyDescent="0.25">
      <c r="A7" s="125"/>
      <c r="B7" s="126" t="s">
        <v>336</v>
      </c>
      <c r="C7" s="126"/>
      <c r="D7" s="126"/>
    </row>
    <row r="8" spans="1:4" ht="15.75" x14ac:dyDescent="0.25">
      <c r="A8" s="125"/>
      <c r="B8" s="126" t="s">
        <v>334</v>
      </c>
      <c r="C8" s="126"/>
      <c r="D8" s="126"/>
    </row>
    <row r="9" spans="1:4" ht="15.75" x14ac:dyDescent="0.25">
      <c r="A9" s="128"/>
      <c r="B9" s="149" t="s">
        <v>26</v>
      </c>
      <c r="C9" s="126"/>
      <c r="D9" s="126"/>
    </row>
    <row r="10" spans="1:4" ht="15.75" x14ac:dyDescent="0.25">
      <c r="A10" s="128"/>
      <c r="B10" s="126" t="s">
        <v>115</v>
      </c>
      <c r="C10" s="182"/>
      <c r="D10" s="126"/>
    </row>
    <row r="11" spans="1:4" ht="15.75" x14ac:dyDescent="0.25">
      <c r="A11" s="128"/>
      <c r="B11" s="126" t="s">
        <v>116</v>
      </c>
      <c r="C11" s="142"/>
      <c r="D11" s="126"/>
    </row>
    <row r="12" spans="1:4" ht="15.75" x14ac:dyDescent="0.25">
      <c r="A12" s="128"/>
      <c r="B12" s="126" t="s">
        <v>117</v>
      </c>
      <c r="C12" s="142"/>
      <c r="D12" s="126"/>
    </row>
    <row r="13" spans="1:4" ht="15.75" x14ac:dyDescent="0.25">
      <c r="A13" s="128"/>
      <c r="B13" s="126"/>
      <c r="C13" s="126"/>
      <c r="D13" s="126"/>
    </row>
    <row r="14" spans="1:4" ht="15.75" x14ac:dyDescent="0.25">
      <c r="A14" s="128"/>
      <c r="B14" s="149" t="s">
        <v>118</v>
      </c>
      <c r="C14" s="126"/>
      <c r="D14" s="126"/>
    </row>
    <row r="15" spans="1:4" ht="15.75" x14ac:dyDescent="0.25">
      <c r="A15" s="128"/>
      <c r="B15" s="126" t="s">
        <v>119</v>
      </c>
      <c r="C15" s="182">
        <f>C10</f>
        <v>0</v>
      </c>
      <c r="D15" s="126"/>
    </row>
    <row r="16" spans="1:4" ht="15.75" x14ac:dyDescent="0.25">
      <c r="A16" s="128"/>
      <c r="B16" s="126" t="s">
        <v>120</v>
      </c>
      <c r="C16" s="183">
        <f>C15*C11</f>
        <v>0</v>
      </c>
      <c r="D16" s="126"/>
    </row>
    <row r="17" spans="1:4" ht="17.100000000000001" customHeight="1" x14ac:dyDescent="0.25">
      <c r="A17" s="128"/>
      <c r="B17" s="184" t="s">
        <v>121</v>
      </c>
      <c r="C17" s="182">
        <f>C15-C16</f>
        <v>0</v>
      </c>
      <c r="D17" s="126"/>
    </row>
    <row r="18" spans="1:4" ht="15.75" x14ac:dyDescent="0.25">
      <c r="A18" s="128"/>
      <c r="B18" s="184" t="s">
        <v>122</v>
      </c>
      <c r="C18" s="183">
        <v>0</v>
      </c>
      <c r="D18" s="126"/>
    </row>
    <row r="19" spans="1:4" ht="17.100000000000001" customHeight="1" x14ac:dyDescent="0.25">
      <c r="A19" s="128"/>
      <c r="B19" s="184" t="s">
        <v>123</v>
      </c>
      <c r="C19" s="182">
        <f>SUM(C17:C18)</f>
        <v>0</v>
      </c>
      <c r="D19" s="126"/>
    </row>
    <row r="20" spans="1:4" ht="15.75" x14ac:dyDescent="0.25">
      <c r="A20" s="128"/>
      <c r="B20" s="184" t="s">
        <v>124</v>
      </c>
      <c r="C20" s="182">
        <f>C19*C12</f>
        <v>0</v>
      </c>
      <c r="D20" s="126"/>
    </row>
    <row r="21" spans="1:4" ht="17.100000000000001" customHeight="1" thickBot="1" x14ac:dyDescent="0.3">
      <c r="A21" s="128" t="s">
        <v>16</v>
      </c>
      <c r="B21" s="184" t="s">
        <v>125</v>
      </c>
      <c r="C21" s="185">
        <f>SUM(C19:C20)</f>
        <v>0</v>
      </c>
      <c r="D21" s="126"/>
    </row>
    <row r="22" spans="1:4" ht="16.5" thickTop="1" x14ac:dyDescent="0.25">
      <c r="A22" s="128"/>
      <c r="B22" s="126"/>
      <c r="C22" s="126"/>
      <c r="D22" s="126"/>
    </row>
    <row r="23" spans="1:4" ht="16.5" thickBot="1" x14ac:dyDescent="0.3">
      <c r="A23" s="128" t="s">
        <v>14</v>
      </c>
      <c r="B23" s="126" t="s">
        <v>126</v>
      </c>
      <c r="C23" s="186">
        <f>C21</f>
        <v>0</v>
      </c>
      <c r="D23" s="126"/>
    </row>
    <row r="24" spans="1:4" ht="16.5" thickTop="1" x14ac:dyDescent="0.25">
      <c r="A24" s="128"/>
      <c r="B24" s="126"/>
      <c r="C24" s="187"/>
      <c r="D24" s="126"/>
    </row>
    <row r="25" spans="1:4" ht="15.75" x14ac:dyDescent="0.25">
      <c r="A25" s="128" t="s">
        <v>84</v>
      </c>
      <c r="B25" s="126"/>
      <c r="C25" s="126"/>
      <c r="D25" s="126"/>
    </row>
    <row r="26" spans="1:4" ht="15.75" x14ac:dyDescent="0.25">
      <c r="A26" s="128"/>
      <c r="B26" s="126" t="s">
        <v>119</v>
      </c>
      <c r="C26" s="182">
        <f>C10</f>
        <v>0</v>
      </c>
      <c r="D26" s="126"/>
    </row>
    <row r="27" spans="1:4" ht="15.75" x14ac:dyDescent="0.25">
      <c r="A27" s="128"/>
      <c r="B27" s="126" t="s">
        <v>120</v>
      </c>
      <c r="C27" s="183">
        <f>C26*$C$11</f>
        <v>0</v>
      </c>
      <c r="D27" s="126"/>
    </row>
    <row r="28" spans="1:4" ht="17.100000000000001" customHeight="1" x14ac:dyDescent="0.25">
      <c r="A28" s="128"/>
      <c r="B28" s="184" t="s">
        <v>121</v>
      </c>
      <c r="C28" s="182">
        <f>C26-C27</f>
        <v>0</v>
      </c>
      <c r="D28" s="126"/>
    </row>
    <row r="29" spans="1:4" ht="15.75" x14ac:dyDescent="0.25">
      <c r="A29" s="128"/>
      <c r="B29" s="184" t="s">
        <v>122</v>
      </c>
      <c r="C29" s="183"/>
      <c r="D29" s="126"/>
    </row>
    <row r="30" spans="1:4" ht="17.100000000000001" customHeight="1" x14ac:dyDescent="0.25">
      <c r="A30" s="128"/>
      <c r="B30" s="184" t="s">
        <v>123</v>
      </c>
      <c r="C30" s="182">
        <f>SUM(C28:C29)</f>
        <v>0</v>
      </c>
      <c r="D30" s="126"/>
    </row>
    <row r="31" spans="1:4" ht="15.75" x14ac:dyDescent="0.25">
      <c r="A31" s="128"/>
      <c r="B31" s="184" t="s">
        <v>124</v>
      </c>
      <c r="C31" s="182">
        <f>C30*C12</f>
        <v>0</v>
      </c>
      <c r="D31" s="126"/>
    </row>
    <row r="32" spans="1:4" ht="17.100000000000001" customHeight="1" x14ac:dyDescent="0.25">
      <c r="A32" s="128"/>
      <c r="B32" s="184" t="s">
        <v>125</v>
      </c>
      <c r="C32" s="188">
        <f>SUM(C30:C31)</f>
        <v>0</v>
      </c>
      <c r="D32" s="126"/>
    </row>
    <row r="33" spans="1:4" ht="15.75" x14ac:dyDescent="0.25">
      <c r="A33" s="128"/>
      <c r="B33" s="126"/>
      <c r="C33" s="126"/>
      <c r="D33" s="126"/>
    </row>
    <row r="34" spans="1:4" ht="16.5" thickBot="1" x14ac:dyDescent="0.3">
      <c r="A34" s="128"/>
      <c r="B34" s="126" t="s">
        <v>126</v>
      </c>
      <c r="C34" s="186">
        <f>C32</f>
        <v>0</v>
      </c>
      <c r="D34" s="126"/>
    </row>
    <row r="35" spans="1:4" ht="16.5" thickTop="1" x14ac:dyDescent="0.25">
      <c r="A35" s="128"/>
      <c r="B35" s="126"/>
      <c r="C35" s="126"/>
      <c r="D35" s="126"/>
    </row>
    <row r="36" spans="1:4" ht="15.75" x14ac:dyDescent="0.25">
      <c r="A36" s="128"/>
      <c r="B36" s="126"/>
      <c r="C36" s="126"/>
      <c r="D36" s="126"/>
    </row>
    <row r="37" spans="1:4" ht="15.75" x14ac:dyDescent="0.25">
      <c r="A37" s="128"/>
      <c r="B37" s="126"/>
      <c r="C37" s="126"/>
      <c r="D37" s="126"/>
    </row>
    <row r="38" spans="1:4" ht="15.75" x14ac:dyDescent="0.25">
      <c r="A38" s="128"/>
      <c r="B38" s="126"/>
      <c r="C38" s="126"/>
      <c r="D38" s="126"/>
    </row>
    <row r="39" spans="1:4" ht="15.75" x14ac:dyDescent="0.25">
      <c r="A39" s="128"/>
      <c r="B39" s="126"/>
      <c r="C39" s="126"/>
      <c r="D39" s="126"/>
    </row>
    <row r="40" spans="1:4" ht="15.75" x14ac:dyDescent="0.25">
      <c r="A40" s="128"/>
      <c r="B40" s="126"/>
      <c r="C40" s="126"/>
      <c r="D40" s="126"/>
    </row>
    <row r="41" spans="1:4" ht="15.75" x14ac:dyDescent="0.25">
      <c r="A41" s="128"/>
      <c r="B41" s="126"/>
      <c r="C41" s="126"/>
      <c r="D41" s="126"/>
    </row>
    <row r="42" spans="1:4" ht="15.75" x14ac:dyDescent="0.25">
      <c r="A42" s="128"/>
      <c r="B42" s="126"/>
      <c r="C42" s="126"/>
      <c r="D42" s="126"/>
    </row>
    <row r="43" spans="1:4" ht="15.75" x14ac:dyDescent="0.25">
      <c r="A43" s="128"/>
      <c r="B43" s="126"/>
      <c r="C43" s="126"/>
      <c r="D43" s="126"/>
    </row>
    <row r="44" spans="1:4" ht="15.75" x14ac:dyDescent="0.25">
      <c r="A44" s="128"/>
      <c r="B44" s="126"/>
      <c r="C44" s="126"/>
      <c r="D44" s="126"/>
    </row>
    <row r="45" spans="1:4" ht="15.75" x14ac:dyDescent="0.25">
      <c r="A45" s="128"/>
      <c r="B45" s="126"/>
      <c r="C45" s="126"/>
      <c r="D45" s="126"/>
    </row>
    <row r="46" spans="1:4" ht="15.75" x14ac:dyDescent="0.25">
      <c r="A46" s="128"/>
      <c r="B46" s="126"/>
      <c r="C46" s="126"/>
      <c r="D46" s="126"/>
    </row>
    <row r="47" spans="1:4" ht="15.75" x14ac:dyDescent="0.25">
      <c r="A47" s="128"/>
      <c r="B47" s="126"/>
      <c r="C47" s="126"/>
      <c r="D47" s="126"/>
    </row>
    <row r="48" spans="1:4" ht="15.75" x14ac:dyDescent="0.25">
      <c r="A48" s="128"/>
      <c r="B48" s="126"/>
      <c r="C48" s="126"/>
      <c r="D48" s="126"/>
    </row>
    <row r="49" spans="1:4" ht="15.75" x14ac:dyDescent="0.25">
      <c r="A49" s="128"/>
      <c r="B49" s="126"/>
      <c r="C49" s="126"/>
      <c r="D49" s="126"/>
    </row>
    <row r="50" spans="1:4" ht="15.75" x14ac:dyDescent="0.25">
      <c r="A50" s="128"/>
      <c r="B50" s="126"/>
      <c r="C50" s="126"/>
      <c r="D50" s="126"/>
    </row>
    <row r="51" spans="1:4" ht="15.75" x14ac:dyDescent="0.25">
      <c r="A51" s="128"/>
      <c r="B51" s="126"/>
      <c r="C51" s="126"/>
      <c r="D51" s="126"/>
    </row>
    <row r="52" spans="1:4" ht="15.75" x14ac:dyDescent="0.25">
      <c r="A52" s="128"/>
      <c r="B52" s="126"/>
      <c r="C52" s="126"/>
      <c r="D52" s="126"/>
    </row>
    <row r="53" spans="1:4" ht="15.75" x14ac:dyDescent="0.25">
      <c r="A53" s="128"/>
      <c r="B53" s="126"/>
      <c r="C53" s="126"/>
      <c r="D53" s="126"/>
    </row>
    <row r="54" spans="1:4" ht="15.75" x14ac:dyDescent="0.25">
      <c r="A54" s="128"/>
      <c r="B54" s="126"/>
      <c r="C54" s="126"/>
      <c r="D54" s="126"/>
    </row>
    <row r="55" spans="1:4" ht="15.75" x14ac:dyDescent="0.25">
      <c r="A55" s="128"/>
      <c r="B55" s="126"/>
      <c r="C55" s="126"/>
      <c r="D55" s="126"/>
    </row>
    <row r="56" spans="1:4" ht="15.75" x14ac:dyDescent="0.25">
      <c r="A56" s="128"/>
      <c r="B56" s="126"/>
      <c r="C56" s="126"/>
      <c r="D56" s="126"/>
    </row>
    <row r="57" spans="1:4" ht="15.75" x14ac:dyDescent="0.25">
      <c r="A57" s="128"/>
      <c r="B57" s="126"/>
      <c r="C57" s="126"/>
      <c r="D57" s="126"/>
    </row>
    <row r="58" spans="1:4" ht="15.75" x14ac:dyDescent="0.25">
      <c r="A58" s="128"/>
      <c r="B58" s="126"/>
      <c r="C58" s="126"/>
      <c r="D58" s="126"/>
    </row>
    <row r="59" spans="1:4" ht="15.75" x14ac:dyDescent="0.25">
      <c r="A59" s="128"/>
      <c r="B59" s="126"/>
      <c r="C59" s="126"/>
      <c r="D59" s="126"/>
    </row>
    <row r="60" spans="1:4" ht="15.75" x14ac:dyDescent="0.25">
      <c r="A60" s="128"/>
      <c r="B60" s="126"/>
      <c r="C60" s="126"/>
      <c r="D60" s="126"/>
    </row>
    <row r="61" spans="1:4" ht="15.75" x14ac:dyDescent="0.25">
      <c r="A61" s="128"/>
      <c r="B61" s="126"/>
      <c r="C61" s="126"/>
      <c r="D61" s="126"/>
    </row>
    <row r="62" spans="1:4" ht="15.75" x14ac:dyDescent="0.25">
      <c r="A62" s="128"/>
      <c r="B62" s="126"/>
      <c r="C62" s="126"/>
      <c r="D62" s="126"/>
    </row>
    <row r="63" spans="1:4" ht="15.75" x14ac:dyDescent="0.25">
      <c r="A63" s="128"/>
      <c r="B63" s="126"/>
      <c r="C63" s="126"/>
      <c r="D63" s="126"/>
    </row>
    <row r="64" spans="1:4" ht="15.75" x14ac:dyDescent="0.25">
      <c r="A64" s="128"/>
      <c r="B64" s="126"/>
      <c r="C64" s="126"/>
      <c r="D64" s="126"/>
    </row>
    <row r="65" spans="1:4" ht="15.75" x14ac:dyDescent="0.25">
      <c r="A65" s="128"/>
      <c r="B65" s="126"/>
      <c r="C65" s="126"/>
      <c r="D65" s="126"/>
    </row>
    <row r="66" spans="1:4" ht="15.75" x14ac:dyDescent="0.25">
      <c r="A66" s="128"/>
      <c r="B66" s="126"/>
      <c r="C66" s="126"/>
      <c r="D66" s="126"/>
    </row>
    <row r="67" spans="1:4" ht="15.75" x14ac:dyDescent="0.25">
      <c r="A67" s="128"/>
      <c r="B67" s="126"/>
      <c r="C67" s="126"/>
      <c r="D67" s="126"/>
    </row>
    <row r="68" spans="1:4" ht="15.75" x14ac:dyDescent="0.25">
      <c r="A68" s="128"/>
      <c r="B68" s="126"/>
      <c r="C68" s="126"/>
      <c r="D68" s="126"/>
    </row>
    <row r="69" spans="1:4" ht="15.75" x14ac:dyDescent="0.25">
      <c r="A69" s="128"/>
      <c r="B69" s="126"/>
      <c r="C69" s="126"/>
      <c r="D69" s="126"/>
    </row>
    <row r="70" spans="1:4" ht="15.75" x14ac:dyDescent="0.25">
      <c r="A70" s="128"/>
      <c r="B70" s="126"/>
      <c r="C70" s="126"/>
      <c r="D70" s="126"/>
    </row>
    <row r="71" spans="1:4" ht="15.75" x14ac:dyDescent="0.25">
      <c r="A71" s="128"/>
      <c r="B71" s="126"/>
      <c r="C71" s="126"/>
      <c r="D71" s="126"/>
    </row>
    <row r="72" spans="1:4" ht="15.75" x14ac:dyDescent="0.25">
      <c r="A72" s="128"/>
      <c r="B72" s="126"/>
      <c r="C72" s="126"/>
      <c r="D72" s="126"/>
    </row>
    <row r="73" spans="1:4" ht="15.75" x14ac:dyDescent="0.25">
      <c r="A73" s="128"/>
      <c r="B73" s="126"/>
      <c r="C73" s="126"/>
      <c r="D73" s="126"/>
    </row>
    <row r="74" spans="1:4" ht="15.75" x14ac:dyDescent="0.25">
      <c r="A74" s="128"/>
      <c r="B74" s="126"/>
      <c r="C74" s="126"/>
      <c r="D74" s="126"/>
    </row>
    <row r="75" spans="1:4" ht="15.75" x14ac:dyDescent="0.25">
      <c r="A75" s="128"/>
      <c r="B75" s="126"/>
      <c r="C75" s="126"/>
      <c r="D75" s="126"/>
    </row>
    <row r="76" spans="1:4" ht="15.75" x14ac:dyDescent="0.25">
      <c r="A76" s="128"/>
      <c r="B76" s="126"/>
      <c r="C76" s="126"/>
      <c r="D76" s="126"/>
    </row>
    <row r="77" spans="1:4" ht="15.75" x14ac:dyDescent="0.25">
      <c r="A77" s="128"/>
      <c r="B77" s="126"/>
      <c r="C77" s="126"/>
      <c r="D77" s="126"/>
    </row>
    <row r="78" spans="1:4" ht="15.75" x14ac:dyDescent="0.25">
      <c r="A78" s="128"/>
      <c r="B78" s="126"/>
      <c r="C78" s="126"/>
      <c r="D78" s="126"/>
    </row>
    <row r="79" spans="1:4" ht="15.75" x14ac:dyDescent="0.25">
      <c r="A79" s="128"/>
      <c r="B79" s="126"/>
      <c r="C79" s="126"/>
      <c r="D79" s="126"/>
    </row>
    <row r="80" spans="1:4" ht="15.75" x14ac:dyDescent="0.25">
      <c r="A80" s="128"/>
      <c r="B80" s="126"/>
      <c r="C80" s="126"/>
      <c r="D80" s="126"/>
    </row>
    <row r="81" spans="1:4" ht="15.75" x14ac:dyDescent="0.25">
      <c r="A81" s="128"/>
      <c r="B81" s="126"/>
      <c r="C81" s="126"/>
      <c r="D81" s="126"/>
    </row>
    <row r="82" spans="1:4" ht="15.75" x14ac:dyDescent="0.25">
      <c r="A82" s="128"/>
      <c r="B82" s="126"/>
      <c r="C82" s="126"/>
      <c r="D82" s="126"/>
    </row>
    <row r="83" spans="1:4" ht="15.75" x14ac:dyDescent="0.25">
      <c r="A83" s="128"/>
      <c r="B83" s="126"/>
      <c r="C83" s="126"/>
      <c r="D83" s="126"/>
    </row>
    <row r="84" spans="1:4" ht="15.75" x14ac:dyDescent="0.25">
      <c r="A84" s="128"/>
      <c r="B84" s="126"/>
      <c r="C84" s="126"/>
      <c r="D84" s="126"/>
    </row>
    <row r="85" spans="1:4" ht="15.75" x14ac:dyDescent="0.25">
      <c r="A85" s="128"/>
      <c r="B85" s="126"/>
      <c r="C85" s="126"/>
      <c r="D85" s="126"/>
    </row>
    <row r="86" spans="1:4" ht="15.75" x14ac:dyDescent="0.25">
      <c r="A86" s="128"/>
      <c r="B86" s="126"/>
      <c r="C86" s="126"/>
      <c r="D86" s="126"/>
    </row>
    <row r="87" spans="1:4" ht="15.75" x14ac:dyDescent="0.25">
      <c r="A87" s="128"/>
      <c r="B87" s="126"/>
      <c r="C87" s="126"/>
      <c r="D87" s="126"/>
    </row>
    <row r="88" spans="1:4" ht="15.75" x14ac:dyDescent="0.25">
      <c r="A88" s="128"/>
      <c r="B88" s="126"/>
      <c r="C88" s="126"/>
      <c r="D88" s="126"/>
    </row>
    <row r="89" spans="1:4" ht="15.75" x14ac:dyDescent="0.25">
      <c r="A89" s="128"/>
      <c r="B89" s="126"/>
      <c r="C89" s="126"/>
      <c r="D89" s="126"/>
    </row>
    <row r="90" spans="1:4" ht="15.75" x14ac:dyDescent="0.25">
      <c r="A90" s="128"/>
      <c r="B90" s="126"/>
      <c r="C90" s="126"/>
      <c r="D90" s="126"/>
    </row>
    <row r="91" spans="1:4" ht="15.75" x14ac:dyDescent="0.25">
      <c r="A91" s="128"/>
      <c r="B91" s="126"/>
      <c r="C91" s="126"/>
      <c r="D91" s="126"/>
    </row>
    <row r="92" spans="1:4" ht="15.75" x14ac:dyDescent="0.25">
      <c r="A92" s="128"/>
      <c r="B92" s="126"/>
      <c r="C92" s="126"/>
      <c r="D92" s="126"/>
    </row>
    <row r="93" spans="1:4" ht="15.75" x14ac:dyDescent="0.25">
      <c r="A93" s="128"/>
      <c r="B93" s="126"/>
      <c r="C93" s="126"/>
      <c r="D93" s="126"/>
    </row>
    <row r="94" spans="1:4" ht="15.75" x14ac:dyDescent="0.25">
      <c r="A94" s="128"/>
      <c r="B94" s="126"/>
      <c r="C94" s="126"/>
      <c r="D94" s="126"/>
    </row>
    <row r="95" spans="1:4" ht="15.75" x14ac:dyDescent="0.25">
      <c r="A95" s="128"/>
      <c r="B95" s="126"/>
      <c r="C95" s="126"/>
      <c r="D95" s="126"/>
    </row>
  </sheetData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7"/>
  <sheetViews>
    <sheetView workbookViewId="0">
      <selection activeCell="A6" sqref="A6"/>
    </sheetView>
  </sheetViews>
  <sheetFormatPr baseColWidth="10" defaultRowHeight="12.75" x14ac:dyDescent="0.2"/>
  <cols>
    <col min="1" max="1" width="27" style="46" customWidth="1"/>
    <col min="2" max="7" width="12.7109375" style="46" customWidth="1"/>
    <col min="8" max="256" width="11.42578125" style="46"/>
    <col min="257" max="257" width="27" style="46" customWidth="1"/>
    <col min="258" max="263" width="12.7109375" style="46" customWidth="1"/>
    <col min="264" max="512" width="11.42578125" style="46"/>
    <col min="513" max="513" width="27" style="46" customWidth="1"/>
    <col min="514" max="519" width="12.7109375" style="46" customWidth="1"/>
    <col min="520" max="768" width="11.42578125" style="46"/>
    <col min="769" max="769" width="27" style="46" customWidth="1"/>
    <col min="770" max="775" width="12.7109375" style="46" customWidth="1"/>
    <col min="776" max="1024" width="11.42578125" style="46"/>
    <col min="1025" max="1025" width="27" style="46" customWidth="1"/>
    <col min="1026" max="1031" width="12.7109375" style="46" customWidth="1"/>
    <col min="1032" max="1280" width="11.42578125" style="46"/>
    <col min="1281" max="1281" width="27" style="46" customWidth="1"/>
    <col min="1282" max="1287" width="12.7109375" style="46" customWidth="1"/>
    <col min="1288" max="1536" width="11.42578125" style="46"/>
    <col min="1537" max="1537" width="27" style="46" customWidth="1"/>
    <col min="1538" max="1543" width="12.7109375" style="46" customWidth="1"/>
    <col min="1544" max="1792" width="11.42578125" style="46"/>
    <col min="1793" max="1793" width="27" style="46" customWidth="1"/>
    <col min="1794" max="1799" width="12.7109375" style="46" customWidth="1"/>
    <col min="1800" max="2048" width="11.42578125" style="46"/>
    <col min="2049" max="2049" width="27" style="46" customWidth="1"/>
    <col min="2050" max="2055" width="12.7109375" style="46" customWidth="1"/>
    <col min="2056" max="2304" width="11.42578125" style="46"/>
    <col min="2305" max="2305" width="27" style="46" customWidth="1"/>
    <col min="2306" max="2311" width="12.7109375" style="46" customWidth="1"/>
    <col min="2312" max="2560" width="11.42578125" style="46"/>
    <col min="2561" max="2561" width="27" style="46" customWidth="1"/>
    <col min="2562" max="2567" width="12.7109375" style="46" customWidth="1"/>
    <col min="2568" max="2816" width="11.42578125" style="46"/>
    <col min="2817" max="2817" width="27" style="46" customWidth="1"/>
    <col min="2818" max="2823" width="12.7109375" style="46" customWidth="1"/>
    <col min="2824" max="3072" width="11.42578125" style="46"/>
    <col min="3073" max="3073" width="27" style="46" customWidth="1"/>
    <col min="3074" max="3079" width="12.7109375" style="46" customWidth="1"/>
    <col min="3080" max="3328" width="11.42578125" style="46"/>
    <col min="3329" max="3329" width="27" style="46" customWidth="1"/>
    <col min="3330" max="3335" width="12.7109375" style="46" customWidth="1"/>
    <col min="3336" max="3584" width="11.42578125" style="46"/>
    <col min="3585" max="3585" width="27" style="46" customWidth="1"/>
    <col min="3586" max="3591" width="12.7109375" style="46" customWidth="1"/>
    <col min="3592" max="3840" width="11.42578125" style="46"/>
    <col min="3841" max="3841" width="27" style="46" customWidth="1"/>
    <col min="3842" max="3847" width="12.7109375" style="46" customWidth="1"/>
    <col min="3848" max="4096" width="11.42578125" style="46"/>
    <col min="4097" max="4097" width="27" style="46" customWidth="1"/>
    <col min="4098" max="4103" width="12.7109375" style="46" customWidth="1"/>
    <col min="4104" max="4352" width="11.42578125" style="46"/>
    <col min="4353" max="4353" width="27" style="46" customWidth="1"/>
    <col min="4354" max="4359" width="12.7109375" style="46" customWidth="1"/>
    <col min="4360" max="4608" width="11.42578125" style="46"/>
    <col min="4609" max="4609" width="27" style="46" customWidth="1"/>
    <col min="4610" max="4615" width="12.7109375" style="46" customWidth="1"/>
    <col min="4616" max="4864" width="11.42578125" style="46"/>
    <col min="4865" max="4865" width="27" style="46" customWidth="1"/>
    <col min="4866" max="4871" width="12.7109375" style="46" customWidth="1"/>
    <col min="4872" max="5120" width="11.42578125" style="46"/>
    <col min="5121" max="5121" width="27" style="46" customWidth="1"/>
    <col min="5122" max="5127" width="12.7109375" style="46" customWidth="1"/>
    <col min="5128" max="5376" width="11.42578125" style="46"/>
    <col min="5377" max="5377" width="27" style="46" customWidth="1"/>
    <col min="5378" max="5383" width="12.7109375" style="46" customWidth="1"/>
    <col min="5384" max="5632" width="11.42578125" style="46"/>
    <col min="5633" max="5633" width="27" style="46" customWidth="1"/>
    <col min="5634" max="5639" width="12.7109375" style="46" customWidth="1"/>
    <col min="5640" max="5888" width="11.42578125" style="46"/>
    <col min="5889" max="5889" width="27" style="46" customWidth="1"/>
    <col min="5890" max="5895" width="12.7109375" style="46" customWidth="1"/>
    <col min="5896" max="6144" width="11.42578125" style="46"/>
    <col min="6145" max="6145" width="27" style="46" customWidth="1"/>
    <col min="6146" max="6151" width="12.7109375" style="46" customWidth="1"/>
    <col min="6152" max="6400" width="11.42578125" style="46"/>
    <col min="6401" max="6401" width="27" style="46" customWidth="1"/>
    <col min="6402" max="6407" width="12.7109375" style="46" customWidth="1"/>
    <col min="6408" max="6656" width="11.42578125" style="46"/>
    <col min="6657" max="6657" width="27" style="46" customWidth="1"/>
    <col min="6658" max="6663" width="12.7109375" style="46" customWidth="1"/>
    <col min="6664" max="6912" width="11.42578125" style="46"/>
    <col min="6913" max="6913" width="27" style="46" customWidth="1"/>
    <col min="6914" max="6919" width="12.7109375" style="46" customWidth="1"/>
    <col min="6920" max="7168" width="11.42578125" style="46"/>
    <col min="7169" max="7169" width="27" style="46" customWidth="1"/>
    <col min="7170" max="7175" width="12.7109375" style="46" customWidth="1"/>
    <col min="7176" max="7424" width="11.42578125" style="46"/>
    <col min="7425" max="7425" width="27" style="46" customWidth="1"/>
    <col min="7426" max="7431" width="12.7109375" style="46" customWidth="1"/>
    <col min="7432" max="7680" width="11.42578125" style="46"/>
    <col min="7681" max="7681" width="27" style="46" customWidth="1"/>
    <col min="7682" max="7687" width="12.7109375" style="46" customWidth="1"/>
    <col min="7688" max="7936" width="11.42578125" style="46"/>
    <col min="7937" max="7937" width="27" style="46" customWidth="1"/>
    <col min="7938" max="7943" width="12.7109375" style="46" customWidth="1"/>
    <col min="7944" max="8192" width="11.42578125" style="46"/>
    <col min="8193" max="8193" width="27" style="46" customWidth="1"/>
    <col min="8194" max="8199" width="12.7109375" style="46" customWidth="1"/>
    <col min="8200" max="8448" width="11.42578125" style="46"/>
    <col min="8449" max="8449" width="27" style="46" customWidth="1"/>
    <col min="8450" max="8455" width="12.7109375" style="46" customWidth="1"/>
    <col min="8456" max="8704" width="11.42578125" style="46"/>
    <col min="8705" max="8705" width="27" style="46" customWidth="1"/>
    <col min="8706" max="8711" width="12.7109375" style="46" customWidth="1"/>
    <col min="8712" max="8960" width="11.42578125" style="46"/>
    <col min="8961" max="8961" width="27" style="46" customWidth="1"/>
    <col min="8962" max="8967" width="12.7109375" style="46" customWidth="1"/>
    <col min="8968" max="9216" width="11.42578125" style="46"/>
    <col min="9217" max="9217" width="27" style="46" customWidth="1"/>
    <col min="9218" max="9223" width="12.7109375" style="46" customWidth="1"/>
    <col min="9224" max="9472" width="11.42578125" style="46"/>
    <col min="9473" max="9473" width="27" style="46" customWidth="1"/>
    <col min="9474" max="9479" width="12.7109375" style="46" customWidth="1"/>
    <col min="9480" max="9728" width="11.42578125" style="46"/>
    <col min="9729" max="9729" width="27" style="46" customWidth="1"/>
    <col min="9730" max="9735" width="12.7109375" style="46" customWidth="1"/>
    <col min="9736" max="9984" width="11.42578125" style="46"/>
    <col min="9985" max="9985" width="27" style="46" customWidth="1"/>
    <col min="9986" max="9991" width="12.7109375" style="46" customWidth="1"/>
    <col min="9992" max="10240" width="11.42578125" style="46"/>
    <col min="10241" max="10241" width="27" style="46" customWidth="1"/>
    <col min="10242" max="10247" width="12.7109375" style="46" customWidth="1"/>
    <col min="10248" max="10496" width="11.42578125" style="46"/>
    <col min="10497" max="10497" width="27" style="46" customWidth="1"/>
    <col min="10498" max="10503" width="12.7109375" style="46" customWidth="1"/>
    <col min="10504" max="10752" width="11.42578125" style="46"/>
    <col min="10753" max="10753" width="27" style="46" customWidth="1"/>
    <col min="10754" max="10759" width="12.7109375" style="46" customWidth="1"/>
    <col min="10760" max="11008" width="11.42578125" style="46"/>
    <col min="11009" max="11009" width="27" style="46" customWidth="1"/>
    <col min="11010" max="11015" width="12.7109375" style="46" customWidth="1"/>
    <col min="11016" max="11264" width="11.42578125" style="46"/>
    <col min="11265" max="11265" width="27" style="46" customWidth="1"/>
    <col min="11266" max="11271" width="12.7109375" style="46" customWidth="1"/>
    <col min="11272" max="11520" width="11.42578125" style="46"/>
    <col min="11521" max="11521" width="27" style="46" customWidth="1"/>
    <col min="11522" max="11527" width="12.7109375" style="46" customWidth="1"/>
    <col min="11528" max="11776" width="11.42578125" style="46"/>
    <col min="11777" max="11777" width="27" style="46" customWidth="1"/>
    <col min="11778" max="11783" width="12.7109375" style="46" customWidth="1"/>
    <col min="11784" max="12032" width="11.42578125" style="46"/>
    <col min="12033" max="12033" width="27" style="46" customWidth="1"/>
    <col min="12034" max="12039" width="12.7109375" style="46" customWidth="1"/>
    <col min="12040" max="12288" width="11.42578125" style="46"/>
    <col min="12289" max="12289" width="27" style="46" customWidth="1"/>
    <col min="12290" max="12295" width="12.7109375" style="46" customWidth="1"/>
    <col min="12296" max="12544" width="11.42578125" style="46"/>
    <col min="12545" max="12545" width="27" style="46" customWidth="1"/>
    <col min="12546" max="12551" width="12.7109375" style="46" customWidth="1"/>
    <col min="12552" max="12800" width="11.42578125" style="46"/>
    <col min="12801" max="12801" width="27" style="46" customWidth="1"/>
    <col min="12802" max="12807" width="12.7109375" style="46" customWidth="1"/>
    <col min="12808" max="13056" width="11.42578125" style="46"/>
    <col min="13057" max="13057" width="27" style="46" customWidth="1"/>
    <col min="13058" max="13063" width="12.7109375" style="46" customWidth="1"/>
    <col min="13064" max="13312" width="11.42578125" style="46"/>
    <col min="13313" max="13313" width="27" style="46" customWidth="1"/>
    <col min="13314" max="13319" width="12.7109375" style="46" customWidth="1"/>
    <col min="13320" max="13568" width="11.42578125" style="46"/>
    <col min="13569" max="13569" width="27" style="46" customWidth="1"/>
    <col min="13570" max="13575" width="12.7109375" style="46" customWidth="1"/>
    <col min="13576" max="13824" width="11.42578125" style="46"/>
    <col min="13825" max="13825" width="27" style="46" customWidth="1"/>
    <col min="13826" max="13831" width="12.7109375" style="46" customWidth="1"/>
    <col min="13832" max="14080" width="11.42578125" style="46"/>
    <col min="14081" max="14081" width="27" style="46" customWidth="1"/>
    <col min="14082" max="14087" width="12.7109375" style="46" customWidth="1"/>
    <col min="14088" max="14336" width="11.42578125" style="46"/>
    <col min="14337" max="14337" width="27" style="46" customWidth="1"/>
    <col min="14338" max="14343" width="12.7109375" style="46" customWidth="1"/>
    <col min="14344" max="14592" width="11.42578125" style="46"/>
    <col min="14593" max="14593" width="27" style="46" customWidth="1"/>
    <col min="14594" max="14599" width="12.7109375" style="46" customWidth="1"/>
    <col min="14600" max="14848" width="11.42578125" style="46"/>
    <col min="14849" max="14849" width="27" style="46" customWidth="1"/>
    <col min="14850" max="14855" width="12.7109375" style="46" customWidth="1"/>
    <col min="14856" max="15104" width="11.42578125" style="46"/>
    <col min="15105" max="15105" width="27" style="46" customWidth="1"/>
    <col min="15106" max="15111" width="12.7109375" style="46" customWidth="1"/>
    <col min="15112" max="15360" width="11.42578125" style="46"/>
    <col min="15361" max="15361" width="27" style="46" customWidth="1"/>
    <col min="15362" max="15367" width="12.7109375" style="46" customWidth="1"/>
    <col min="15368" max="15616" width="11.42578125" style="46"/>
    <col min="15617" max="15617" width="27" style="46" customWidth="1"/>
    <col min="15618" max="15623" width="12.7109375" style="46" customWidth="1"/>
    <col min="15624" max="15872" width="11.42578125" style="46"/>
    <col min="15873" max="15873" width="27" style="46" customWidth="1"/>
    <col min="15874" max="15879" width="12.7109375" style="46" customWidth="1"/>
    <col min="15880" max="16128" width="11.42578125" style="46"/>
    <col min="16129" max="16129" width="27" style="46" customWidth="1"/>
    <col min="16130" max="16135" width="12.7109375" style="46" customWidth="1"/>
    <col min="16136" max="16384" width="11.42578125" style="46"/>
  </cols>
  <sheetData>
    <row r="6" spans="1:7" ht="18.75" x14ac:dyDescent="0.3">
      <c r="A6" s="213" t="s">
        <v>337</v>
      </c>
      <c r="B6" s="126"/>
      <c r="C6" s="126"/>
      <c r="D6" s="126"/>
      <c r="E6" s="126"/>
      <c r="F6" s="126"/>
      <c r="G6" s="126"/>
    </row>
    <row r="7" spans="1:7" s="47" customFormat="1" ht="15.75" x14ac:dyDescent="0.25">
      <c r="A7" s="128"/>
      <c r="B7" s="128"/>
      <c r="C7" s="128"/>
      <c r="D7" s="128"/>
      <c r="E7" s="128"/>
      <c r="F7" s="128"/>
      <c r="G7" s="128"/>
    </row>
    <row r="8" spans="1:7" s="48" customFormat="1" ht="15.75" x14ac:dyDescent="0.25">
      <c r="A8" s="125" t="s">
        <v>127</v>
      </c>
      <c r="B8" s="141"/>
      <c r="C8" s="141" t="s">
        <v>73</v>
      </c>
      <c r="D8" s="141" t="s">
        <v>74</v>
      </c>
      <c r="E8" s="191" t="s">
        <v>75</v>
      </c>
      <c r="F8" s="141" t="s">
        <v>128</v>
      </c>
      <c r="G8" s="141"/>
    </row>
    <row r="9" spans="1:7" ht="15.75" x14ac:dyDescent="0.25">
      <c r="A9" s="126" t="s">
        <v>129</v>
      </c>
      <c r="B9" s="126"/>
      <c r="C9" s="192"/>
      <c r="D9" s="192"/>
      <c r="E9" s="192"/>
      <c r="F9" s="192"/>
      <c r="G9" s="126"/>
    </row>
    <row r="10" spans="1:7" ht="15.75" x14ac:dyDescent="0.25">
      <c r="A10" s="146" t="s">
        <v>124</v>
      </c>
      <c r="B10" s="193">
        <v>0.25</v>
      </c>
      <c r="C10" s="135"/>
      <c r="D10" s="135"/>
      <c r="E10" s="135"/>
      <c r="F10" s="135"/>
      <c r="G10" s="126"/>
    </row>
    <row r="11" spans="1:7" ht="15.95" customHeight="1" x14ac:dyDescent="0.25">
      <c r="A11" s="126" t="s">
        <v>130</v>
      </c>
      <c r="B11" s="126"/>
      <c r="C11" s="136"/>
      <c r="D11" s="136"/>
      <c r="E11" s="136"/>
      <c r="F11" s="136"/>
      <c r="G11" s="126"/>
    </row>
    <row r="12" spans="1:7" ht="12.75" customHeight="1" x14ac:dyDescent="0.25">
      <c r="A12" s="126"/>
      <c r="B12" s="126"/>
      <c r="C12" s="132"/>
      <c r="D12" s="132"/>
      <c r="E12" s="132"/>
      <c r="F12" s="132"/>
      <c r="G12" s="126"/>
    </row>
    <row r="13" spans="1:7" ht="12.75" customHeight="1" x14ac:dyDescent="0.25">
      <c r="A13" s="126" t="s">
        <v>131</v>
      </c>
      <c r="B13" s="193">
        <v>0.3</v>
      </c>
      <c r="C13" s="132"/>
      <c r="D13" s="132"/>
      <c r="E13" s="132"/>
      <c r="F13" s="132"/>
      <c r="G13" s="126"/>
    </row>
    <row r="14" spans="1:7" ht="15.75" x14ac:dyDescent="0.25">
      <c r="A14" s="126"/>
      <c r="B14" s="126"/>
      <c r="C14" s="132"/>
      <c r="D14" s="132"/>
      <c r="E14" s="132"/>
      <c r="F14" s="132"/>
      <c r="G14" s="194"/>
    </row>
    <row r="15" spans="1:7" s="47" customFormat="1" ht="15.75" x14ac:dyDescent="0.25">
      <c r="A15" s="125" t="s">
        <v>132</v>
      </c>
      <c r="B15" s="195" t="s">
        <v>106</v>
      </c>
      <c r="C15" s="286" t="s">
        <v>133</v>
      </c>
      <c r="D15" s="287"/>
      <c r="E15" s="287"/>
      <c r="F15" s="287"/>
      <c r="G15" s="288"/>
    </row>
    <row r="16" spans="1:7" s="48" customFormat="1" ht="15.75" x14ac:dyDescent="0.25">
      <c r="A16" s="196"/>
      <c r="B16" s="197" t="s">
        <v>134</v>
      </c>
      <c r="C16" s="198" t="s">
        <v>73</v>
      </c>
      <c r="D16" s="198" t="s">
        <v>74</v>
      </c>
      <c r="E16" s="198" t="s">
        <v>75</v>
      </c>
      <c r="F16" s="199" t="s">
        <v>128</v>
      </c>
      <c r="G16" s="200" t="s">
        <v>135</v>
      </c>
    </row>
    <row r="17" spans="1:7" ht="15.75" x14ac:dyDescent="0.25">
      <c r="A17" s="126"/>
      <c r="B17" s="145"/>
      <c r="C17" s="145"/>
      <c r="D17" s="145"/>
      <c r="E17" s="145"/>
      <c r="F17" s="201"/>
      <c r="G17" s="150"/>
    </row>
    <row r="18" spans="1:7" ht="15.75" x14ac:dyDescent="0.25">
      <c r="A18" s="126"/>
      <c r="B18" s="150"/>
      <c r="C18" s="150"/>
      <c r="D18" s="150"/>
      <c r="E18" s="150"/>
      <c r="F18" s="202"/>
      <c r="G18" s="150"/>
    </row>
    <row r="19" spans="1:7" ht="15.75" x14ac:dyDescent="0.25">
      <c r="A19" s="126"/>
      <c r="B19" s="150"/>
      <c r="C19" s="150"/>
      <c r="D19" s="150"/>
      <c r="E19" s="150"/>
      <c r="F19" s="202"/>
      <c r="G19" s="150"/>
    </row>
    <row r="20" spans="1:7" ht="15.75" x14ac:dyDescent="0.25">
      <c r="A20" s="126"/>
      <c r="B20" s="150"/>
      <c r="C20" s="150"/>
      <c r="D20" s="150"/>
      <c r="E20" s="150"/>
      <c r="F20" s="150"/>
      <c r="G20" s="150"/>
    </row>
    <row r="21" spans="1:7" ht="15.75" x14ac:dyDescent="0.25">
      <c r="A21" s="126"/>
      <c r="B21" s="147"/>
      <c r="C21" s="147"/>
      <c r="D21" s="147"/>
      <c r="E21" s="147"/>
      <c r="F21" s="147"/>
      <c r="G21" s="147"/>
    </row>
    <row r="22" spans="1:7" ht="15.95" customHeight="1" x14ac:dyDescent="0.25">
      <c r="A22" s="126" t="s">
        <v>136</v>
      </c>
      <c r="B22" s="132"/>
      <c r="C22" s="145"/>
      <c r="D22" s="145"/>
      <c r="E22" s="145"/>
      <c r="F22" s="145"/>
      <c r="G22" s="145"/>
    </row>
    <row r="23" spans="1:7" ht="15.75" x14ac:dyDescent="0.25">
      <c r="A23" s="126" t="s">
        <v>137</v>
      </c>
      <c r="B23" s="132"/>
      <c r="C23" s="147"/>
      <c r="D23" s="147"/>
      <c r="E23" s="147"/>
      <c r="F23" s="150"/>
      <c r="G23" s="150"/>
    </row>
    <row r="24" spans="1:7" ht="15.95" customHeight="1" x14ac:dyDescent="0.25">
      <c r="A24" s="126" t="s">
        <v>138</v>
      </c>
      <c r="B24" s="132"/>
      <c r="C24" s="148"/>
      <c r="D24" s="148"/>
      <c r="E24" s="148"/>
      <c r="F24" s="148"/>
      <c r="G24" s="148"/>
    </row>
    <row r="25" spans="1:7" ht="15.75" x14ac:dyDescent="0.25">
      <c r="A25" s="126"/>
      <c r="B25" s="126"/>
      <c r="C25" s="126"/>
      <c r="D25" s="126"/>
      <c r="E25" s="126"/>
      <c r="F25" s="126"/>
      <c r="G25" s="126"/>
    </row>
    <row r="26" spans="1:7" s="47" customFormat="1" ht="15.75" x14ac:dyDescent="0.25">
      <c r="A26" s="125" t="s">
        <v>139</v>
      </c>
      <c r="B26" s="128"/>
      <c r="C26" s="128"/>
      <c r="D26" s="128"/>
      <c r="E26" s="128"/>
      <c r="F26" s="128"/>
      <c r="G26" s="128"/>
    </row>
    <row r="27" spans="1:7" s="47" customFormat="1" ht="15.75" x14ac:dyDescent="0.25">
      <c r="A27" s="128"/>
      <c r="B27" s="128"/>
      <c r="C27" s="141" t="s">
        <v>73</v>
      </c>
      <c r="D27" s="141" t="s">
        <v>74</v>
      </c>
      <c r="E27" s="191" t="s">
        <v>75</v>
      </c>
      <c r="F27" s="141" t="s">
        <v>128</v>
      </c>
      <c r="G27" s="141" t="s">
        <v>135</v>
      </c>
    </row>
    <row r="28" spans="1:7" s="49" customFormat="1" ht="15.75" x14ac:dyDescent="0.25">
      <c r="A28" s="126" t="s">
        <v>119</v>
      </c>
      <c r="B28" s="126"/>
      <c r="C28" s="203"/>
      <c r="D28" s="203"/>
      <c r="E28" s="204"/>
      <c r="F28" s="192"/>
      <c r="G28" s="126"/>
    </row>
    <row r="29" spans="1:7" s="49" customFormat="1" ht="15.75" x14ac:dyDescent="0.25">
      <c r="A29" s="126" t="s">
        <v>120</v>
      </c>
      <c r="B29" s="193">
        <v>0.34</v>
      </c>
      <c r="C29" s="205"/>
      <c r="D29" s="205"/>
      <c r="E29" s="205"/>
      <c r="F29" s="205"/>
      <c r="G29" s="126"/>
    </row>
    <row r="30" spans="1:7" ht="15.75" x14ac:dyDescent="0.25">
      <c r="A30" s="126" t="s">
        <v>19</v>
      </c>
      <c r="B30" s="126"/>
      <c r="C30" s="192"/>
      <c r="D30" s="192"/>
      <c r="E30" s="192"/>
      <c r="F30" s="192"/>
      <c r="G30" s="126"/>
    </row>
    <row r="31" spans="1:7" ht="15.75" x14ac:dyDescent="0.25">
      <c r="A31" s="146" t="s">
        <v>122</v>
      </c>
      <c r="B31" s="126"/>
      <c r="C31" s="135"/>
      <c r="D31" s="135"/>
      <c r="E31" s="135"/>
      <c r="F31" s="206"/>
      <c r="G31" s="126"/>
    </row>
    <row r="32" spans="1:7" ht="15.75" x14ac:dyDescent="0.25">
      <c r="A32" s="126" t="s">
        <v>140</v>
      </c>
      <c r="B32" s="126"/>
      <c r="C32" s="192"/>
      <c r="D32" s="192"/>
      <c r="E32" s="192"/>
      <c r="F32" s="192"/>
      <c r="G32" s="126"/>
    </row>
    <row r="33" spans="1:7" ht="15.75" x14ac:dyDescent="0.25">
      <c r="A33" s="146" t="s">
        <v>124</v>
      </c>
      <c r="B33" s="193">
        <v>0.25</v>
      </c>
      <c r="C33" s="135"/>
      <c r="D33" s="135"/>
      <c r="E33" s="135"/>
      <c r="F33" s="135"/>
      <c r="G33" s="126"/>
    </row>
    <row r="34" spans="1:7" ht="15.75" x14ac:dyDescent="0.25">
      <c r="A34" s="126" t="s">
        <v>141</v>
      </c>
      <c r="B34" s="126"/>
      <c r="C34" s="136"/>
      <c r="D34" s="136"/>
      <c r="E34" s="136"/>
      <c r="F34" s="136"/>
      <c r="G34" s="126"/>
    </row>
    <row r="35" spans="1:7" ht="15.75" x14ac:dyDescent="0.25">
      <c r="A35" s="126"/>
      <c r="B35" s="126"/>
      <c r="C35" s="126"/>
      <c r="D35" s="126"/>
      <c r="E35" s="126"/>
      <c r="F35" s="126"/>
      <c r="G35" s="126"/>
    </row>
    <row r="36" spans="1:7" ht="15.75" x14ac:dyDescent="0.25">
      <c r="A36" s="126" t="s">
        <v>142</v>
      </c>
      <c r="B36" s="126"/>
      <c r="C36" s="135"/>
      <c r="D36" s="135"/>
      <c r="E36" s="135"/>
      <c r="F36" s="135"/>
      <c r="G36" s="194"/>
    </row>
    <row r="37" spans="1:7" s="47" customFormat="1" ht="15.75" x14ac:dyDescent="0.25">
      <c r="A37" s="128"/>
      <c r="B37" s="128"/>
      <c r="C37" s="128"/>
      <c r="D37" s="128"/>
      <c r="E37" s="128"/>
      <c r="F37" s="128"/>
      <c r="G37" s="128"/>
    </row>
    <row r="38" spans="1:7" ht="15.75" x14ac:dyDescent="0.25">
      <c r="A38" s="128" t="s">
        <v>143</v>
      </c>
      <c r="B38" s="126"/>
      <c r="C38" s="126"/>
      <c r="D38" s="126"/>
      <c r="E38" s="126"/>
      <c r="F38" s="126"/>
      <c r="G38" s="126"/>
    </row>
    <row r="39" spans="1:7" ht="15.75" x14ac:dyDescent="0.25">
      <c r="A39" s="126"/>
      <c r="B39" s="126"/>
      <c r="C39" s="141" t="s">
        <v>144</v>
      </c>
      <c r="D39" s="126"/>
      <c r="E39" s="126"/>
      <c r="F39" s="126"/>
      <c r="G39" s="126"/>
    </row>
    <row r="40" spans="1:7" ht="15.75" x14ac:dyDescent="0.25">
      <c r="A40" s="126"/>
      <c r="B40" s="126"/>
      <c r="C40" s="126"/>
      <c r="D40" s="126"/>
      <c r="E40" s="126"/>
      <c r="F40" s="126"/>
      <c r="G40" s="126"/>
    </row>
    <row r="41" spans="1:7" ht="15.75" x14ac:dyDescent="0.25">
      <c r="A41" s="126"/>
      <c r="B41" s="126"/>
      <c r="C41" s="126"/>
      <c r="D41" s="126"/>
      <c r="E41" s="126"/>
      <c r="F41" s="126"/>
      <c r="G41" s="126"/>
    </row>
    <row r="42" spans="1:7" ht="15.75" x14ac:dyDescent="0.25">
      <c r="A42" s="126"/>
      <c r="B42" s="126"/>
      <c r="C42" s="126"/>
      <c r="D42" s="126"/>
      <c r="E42" s="126"/>
      <c r="F42" s="126"/>
      <c r="G42" s="126"/>
    </row>
    <row r="43" spans="1:7" ht="15.75" x14ac:dyDescent="0.25">
      <c r="A43" s="126"/>
      <c r="B43" s="126"/>
      <c r="C43" s="126"/>
      <c r="D43" s="126"/>
      <c r="E43" s="126"/>
      <c r="F43" s="126"/>
      <c r="G43" s="126"/>
    </row>
    <row r="44" spans="1:7" ht="15.75" x14ac:dyDescent="0.25">
      <c r="A44" s="126"/>
      <c r="B44" s="126"/>
      <c r="C44" s="126"/>
      <c r="D44" s="126"/>
      <c r="E44" s="126"/>
      <c r="F44" s="126"/>
      <c r="G44" s="126"/>
    </row>
    <row r="45" spans="1:7" ht="15.75" x14ac:dyDescent="0.25">
      <c r="A45" s="126"/>
      <c r="B45" s="126"/>
      <c r="C45" s="126"/>
      <c r="D45" s="126"/>
      <c r="E45" s="126"/>
      <c r="F45" s="126"/>
      <c r="G45" s="126"/>
    </row>
    <row r="46" spans="1:7" ht="15.75" x14ac:dyDescent="0.25">
      <c r="A46" s="126"/>
      <c r="B46" s="126"/>
      <c r="C46" s="126"/>
      <c r="D46" s="126"/>
      <c r="E46" s="126"/>
      <c r="F46" s="126"/>
      <c r="G46" s="126"/>
    </row>
    <row r="47" spans="1:7" ht="15.75" x14ac:dyDescent="0.25">
      <c r="A47" s="126"/>
      <c r="B47" s="126"/>
      <c r="C47" s="126"/>
      <c r="D47" s="126"/>
      <c r="E47" s="126"/>
      <c r="F47" s="126"/>
      <c r="G47" s="126"/>
    </row>
  </sheetData>
  <mergeCells count="1">
    <mergeCell ref="C15:G15"/>
  </mergeCells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30"/>
  <sheetViews>
    <sheetView workbookViewId="0">
      <selection activeCell="A6" sqref="A6"/>
    </sheetView>
  </sheetViews>
  <sheetFormatPr baseColWidth="10" defaultRowHeight="15" x14ac:dyDescent="0.25"/>
  <cols>
    <col min="1" max="1" width="31.85546875" customWidth="1"/>
  </cols>
  <sheetData>
    <row r="6" spans="1:4" ht="18.75" x14ac:dyDescent="0.3">
      <c r="A6" s="159" t="s">
        <v>150</v>
      </c>
    </row>
    <row r="7" spans="1:4" ht="15.75" x14ac:dyDescent="0.25">
      <c r="A7" s="30"/>
      <c r="B7" s="30"/>
      <c r="C7" s="30"/>
      <c r="D7" s="30"/>
    </row>
    <row r="8" spans="1:4" ht="15.75" x14ac:dyDescent="0.25">
      <c r="A8" s="207" t="s">
        <v>151</v>
      </c>
      <c r="B8" s="30"/>
      <c r="C8" s="30"/>
      <c r="D8" s="30"/>
    </row>
    <row r="9" spans="1:4" ht="15.75" x14ac:dyDescent="0.25">
      <c r="A9" s="30"/>
      <c r="B9" s="30"/>
      <c r="C9" s="30"/>
      <c r="D9" s="30"/>
    </row>
    <row r="10" spans="1:4" ht="15.75" x14ac:dyDescent="0.25">
      <c r="A10" s="73"/>
      <c r="B10" s="73" t="s">
        <v>145</v>
      </c>
      <c r="C10" s="73" t="s">
        <v>146</v>
      </c>
      <c r="D10" s="30"/>
    </row>
    <row r="11" spans="1:4" ht="15.75" x14ac:dyDescent="0.25">
      <c r="A11" s="73" t="s">
        <v>147</v>
      </c>
      <c r="B11" s="18">
        <v>20000</v>
      </c>
      <c r="C11" s="73"/>
      <c r="D11" s="30"/>
    </row>
    <row r="12" spans="1:4" ht="15.75" x14ac:dyDescent="0.25">
      <c r="A12" s="73" t="s">
        <v>148</v>
      </c>
      <c r="B12" s="18">
        <v>50000</v>
      </c>
      <c r="C12" s="73"/>
      <c r="D12" s="30"/>
    </row>
    <row r="13" spans="1:4" ht="15.75" x14ac:dyDescent="0.25">
      <c r="A13" s="73" t="s">
        <v>149</v>
      </c>
      <c r="B13" s="73"/>
      <c r="C13" s="18">
        <v>250000</v>
      </c>
      <c r="D13" s="30"/>
    </row>
    <row r="14" spans="1:4" ht="15.75" x14ac:dyDescent="0.25">
      <c r="A14" s="30"/>
      <c r="B14" s="30"/>
      <c r="C14" s="30"/>
      <c r="D14" s="30"/>
    </row>
    <row r="15" spans="1:4" ht="15.75" x14ac:dyDescent="0.25">
      <c r="A15" s="30" t="s">
        <v>152</v>
      </c>
      <c r="B15" s="30"/>
      <c r="C15" s="30"/>
      <c r="D15" s="30"/>
    </row>
    <row r="16" spans="1:4" ht="15.75" x14ac:dyDescent="0.25">
      <c r="A16" s="30" t="s">
        <v>16</v>
      </c>
      <c r="B16" s="30"/>
      <c r="C16" s="30"/>
      <c r="D16" s="30"/>
    </row>
    <row r="17" spans="1:4" ht="15.75" x14ac:dyDescent="0.25">
      <c r="A17" s="30"/>
      <c r="B17" s="160"/>
      <c r="C17" s="30"/>
      <c r="D17" s="30"/>
    </row>
    <row r="18" spans="1:4" ht="15.75" x14ac:dyDescent="0.25">
      <c r="A18" s="30"/>
      <c r="B18" s="51"/>
      <c r="C18" s="30"/>
      <c r="D18" s="30"/>
    </row>
    <row r="19" spans="1:4" ht="15.75" x14ac:dyDescent="0.25">
      <c r="A19" s="30"/>
      <c r="B19" s="51"/>
      <c r="C19" s="30"/>
      <c r="D19" s="30"/>
    </row>
    <row r="20" spans="1:4" ht="15.75" x14ac:dyDescent="0.25">
      <c r="A20" s="30"/>
      <c r="B20" s="9"/>
      <c r="C20" s="30"/>
      <c r="D20" s="30"/>
    </row>
    <row r="21" spans="1:4" ht="15.75" x14ac:dyDescent="0.25">
      <c r="A21" s="30" t="s">
        <v>14</v>
      </c>
      <c r="B21" s="9"/>
      <c r="C21" s="30"/>
      <c r="D21" s="30"/>
    </row>
    <row r="22" spans="1:4" ht="15.75" x14ac:dyDescent="0.25">
      <c r="A22" s="30"/>
      <c r="B22" s="51"/>
      <c r="C22" s="30"/>
      <c r="D22" s="30"/>
    </row>
    <row r="23" spans="1:4" x14ac:dyDescent="0.25">
      <c r="B23" s="27"/>
    </row>
    <row r="24" spans="1:4" x14ac:dyDescent="0.25">
      <c r="B24" s="27"/>
    </row>
    <row r="25" spans="1:4" x14ac:dyDescent="0.25">
      <c r="B25" s="28"/>
    </row>
    <row r="26" spans="1:4" x14ac:dyDescent="0.25">
      <c r="B26" s="27"/>
    </row>
    <row r="27" spans="1:4" x14ac:dyDescent="0.25">
      <c r="B27" s="27"/>
    </row>
    <row r="28" spans="1:4" x14ac:dyDescent="0.25">
      <c r="B28" s="27"/>
    </row>
    <row r="29" spans="1:4" x14ac:dyDescent="0.25">
      <c r="B29" s="28"/>
    </row>
    <row r="30" spans="1:4" x14ac:dyDescent="0.25">
      <c r="B30" s="2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6"/>
  <sheetViews>
    <sheetView workbookViewId="0">
      <selection activeCell="G29" sqref="G29"/>
    </sheetView>
  </sheetViews>
  <sheetFormatPr baseColWidth="10" defaultRowHeight="15" x14ac:dyDescent="0.25"/>
  <cols>
    <col min="1" max="1" width="34" customWidth="1"/>
    <col min="6" max="6" width="13" customWidth="1"/>
  </cols>
  <sheetData>
    <row r="5" spans="1:6" ht="18.75" x14ac:dyDescent="0.3">
      <c r="A5" s="212" t="s">
        <v>339</v>
      </c>
      <c r="B5" s="30"/>
      <c r="C5" s="30"/>
      <c r="D5" s="30"/>
      <c r="E5" s="30"/>
      <c r="F5" s="30"/>
    </row>
    <row r="6" spans="1:6" ht="15.75" x14ac:dyDescent="0.25">
      <c r="A6" s="30"/>
      <c r="B6" s="30"/>
      <c r="C6" s="30"/>
      <c r="D6" s="30"/>
      <c r="E6" s="30"/>
      <c r="F6" s="30"/>
    </row>
    <row r="7" spans="1:6" ht="15.75" x14ac:dyDescent="0.25">
      <c r="A7" s="30" t="s">
        <v>338</v>
      </c>
      <c r="B7" s="30"/>
      <c r="C7" s="30"/>
      <c r="D7" s="30"/>
      <c r="E7" s="30"/>
      <c r="F7" s="30"/>
    </row>
    <row r="8" spans="1:6" ht="15.75" x14ac:dyDescent="0.25">
      <c r="A8" s="208" t="s">
        <v>26</v>
      </c>
      <c r="B8" s="30"/>
      <c r="C8" s="30"/>
      <c r="D8" s="30"/>
      <c r="E8" s="30"/>
      <c r="F8" s="30"/>
    </row>
    <row r="9" spans="1:6" ht="15.75" x14ac:dyDescent="0.25">
      <c r="A9" s="30" t="s">
        <v>156</v>
      </c>
      <c r="B9" s="30"/>
      <c r="C9" s="30"/>
      <c r="D9" s="30"/>
      <c r="E9" s="30"/>
      <c r="F9" s="30"/>
    </row>
    <row r="10" spans="1:6" ht="15.75" x14ac:dyDescent="0.25">
      <c r="A10" s="30" t="s">
        <v>153</v>
      </c>
      <c r="B10" s="30"/>
      <c r="C10" s="30" t="s">
        <v>155</v>
      </c>
      <c r="D10" s="30"/>
      <c r="E10" s="30"/>
      <c r="F10" s="30"/>
    </row>
    <row r="11" spans="1:6" ht="15.75" x14ac:dyDescent="0.25">
      <c r="A11" s="30" t="s">
        <v>154</v>
      </c>
      <c r="B11" s="30"/>
      <c r="C11" s="30"/>
      <c r="D11" s="30"/>
      <c r="E11" s="30"/>
      <c r="F11" s="30"/>
    </row>
    <row r="12" spans="1:6" ht="15.75" x14ac:dyDescent="0.25">
      <c r="A12" s="30"/>
      <c r="B12" s="30"/>
      <c r="C12" s="30"/>
      <c r="D12" s="30"/>
      <c r="E12" s="30"/>
      <c r="F12" s="30"/>
    </row>
    <row r="13" spans="1:6" ht="15.75" x14ac:dyDescent="0.25">
      <c r="A13" s="30" t="s">
        <v>157</v>
      </c>
      <c r="B13" s="209" t="s">
        <v>82</v>
      </c>
      <c r="C13" s="209" t="s">
        <v>96</v>
      </c>
      <c r="D13" s="209" t="s">
        <v>97</v>
      </c>
      <c r="E13" s="209" t="s">
        <v>98</v>
      </c>
      <c r="F13" s="209" t="s">
        <v>173</v>
      </c>
    </row>
    <row r="14" spans="1:6" ht="15.75" x14ac:dyDescent="0.25">
      <c r="A14" s="208" t="s">
        <v>158</v>
      </c>
      <c r="B14" s="73"/>
      <c r="C14" s="73"/>
      <c r="D14" s="73"/>
      <c r="E14" s="73"/>
      <c r="F14" s="73"/>
    </row>
    <row r="15" spans="1:6" ht="15.75" x14ac:dyDescent="0.25">
      <c r="A15" s="30" t="s">
        <v>159</v>
      </c>
      <c r="B15" s="73"/>
      <c r="C15" s="73"/>
      <c r="D15" s="73"/>
      <c r="E15" s="73"/>
      <c r="F15" s="73"/>
    </row>
    <row r="16" spans="1:6" ht="16.5" thickBot="1" x14ac:dyDescent="0.3">
      <c r="A16" s="30" t="s">
        <v>160</v>
      </c>
      <c r="B16" s="74"/>
      <c r="C16" s="74"/>
      <c r="D16" s="74"/>
      <c r="E16" s="74"/>
      <c r="F16" s="74"/>
    </row>
    <row r="17" spans="1:6" ht="16.5" thickBot="1" x14ac:dyDescent="0.3">
      <c r="A17" s="30" t="s">
        <v>161</v>
      </c>
      <c r="B17" s="210"/>
      <c r="C17" s="210"/>
      <c r="D17" s="210"/>
      <c r="E17" s="210"/>
      <c r="F17" s="210"/>
    </row>
    <row r="18" spans="1:6" ht="15.75" x14ac:dyDescent="0.25">
      <c r="A18" s="208" t="s">
        <v>162</v>
      </c>
      <c r="B18" s="211"/>
      <c r="C18" s="211"/>
      <c r="D18" s="211"/>
      <c r="E18" s="211"/>
      <c r="F18" s="211"/>
    </row>
    <row r="19" spans="1:6" ht="15.75" x14ac:dyDescent="0.25">
      <c r="A19" s="30" t="s">
        <v>163</v>
      </c>
      <c r="B19" s="73"/>
      <c r="C19" s="73"/>
      <c r="D19" s="73"/>
      <c r="E19" s="73"/>
      <c r="F19" s="73"/>
    </row>
    <row r="20" spans="1:6" ht="15.75" x14ac:dyDescent="0.25">
      <c r="A20" s="30" t="s">
        <v>164</v>
      </c>
      <c r="B20" s="73"/>
      <c r="C20" s="73"/>
      <c r="D20" s="73"/>
      <c r="E20" s="73"/>
      <c r="F20" s="73"/>
    </row>
    <row r="21" spans="1:6" ht="15.75" x14ac:dyDescent="0.25">
      <c r="A21" s="30" t="s">
        <v>165</v>
      </c>
      <c r="B21" s="73"/>
      <c r="C21" s="73"/>
      <c r="D21" s="73"/>
      <c r="E21" s="73"/>
      <c r="F21" s="73"/>
    </row>
    <row r="22" spans="1:6" ht="15.75" x14ac:dyDescent="0.25">
      <c r="A22" s="30" t="s">
        <v>166</v>
      </c>
      <c r="B22" s="73"/>
      <c r="C22" s="73"/>
      <c r="D22" s="73"/>
      <c r="E22" s="73"/>
      <c r="F22" s="73"/>
    </row>
    <row r="23" spans="1:6" ht="15.75" x14ac:dyDescent="0.25">
      <c r="A23" s="30" t="s">
        <v>167</v>
      </c>
      <c r="B23" s="73"/>
      <c r="C23" s="73"/>
      <c r="D23" s="73"/>
      <c r="E23" s="73"/>
      <c r="F23" s="73"/>
    </row>
    <row r="24" spans="1:6" ht="16.5" thickBot="1" x14ac:dyDescent="0.3">
      <c r="A24" s="30" t="s">
        <v>168</v>
      </c>
      <c r="B24" s="74"/>
      <c r="C24" s="74"/>
      <c r="D24" s="74"/>
      <c r="E24" s="74"/>
      <c r="F24" s="74"/>
    </row>
    <row r="25" spans="1:6" ht="16.5" thickBot="1" x14ac:dyDescent="0.3">
      <c r="A25" s="30" t="s">
        <v>169</v>
      </c>
      <c r="B25" s="210"/>
      <c r="C25" s="210"/>
      <c r="D25" s="210"/>
      <c r="E25" s="210"/>
      <c r="F25" s="210"/>
    </row>
    <row r="26" spans="1:6" ht="15.75" x14ac:dyDescent="0.25">
      <c r="A26" s="30"/>
      <c r="B26" s="211"/>
      <c r="C26" s="211"/>
      <c r="D26" s="211"/>
      <c r="E26" s="211"/>
      <c r="F26" s="211"/>
    </row>
    <row r="27" spans="1:6" ht="15.75" x14ac:dyDescent="0.25">
      <c r="A27" s="30" t="s">
        <v>170</v>
      </c>
      <c r="B27" s="73"/>
      <c r="C27" s="73"/>
      <c r="D27" s="73"/>
      <c r="E27" s="73"/>
      <c r="F27" s="73"/>
    </row>
    <row r="28" spans="1:6" ht="15.75" x14ac:dyDescent="0.25">
      <c r="A28" s="30" t="s">
        <v>171</v>
      </c>
      <c r="B28" s="73"/>
      <c r="C28" s="73"/>
      <c r="D28" s="73"/>
      <c r="E28" s="73"/>
      <c r="F28" s="73"/>
    </row>
    <row r="29" spans="1:6" ht="15.75" x14ac:dyDescent="0.25">
      <c r="A29" s="30" t="s">
        <v>172</v>
      </c>
      <c r="B29" s="73"/>
      <c r="C29" s="73"/>
      <c r="D29" s="73"/>
      <c r="E29" s="73"/>
      <c r="F29" s="73"/>
    </row>
    <row r="30" spans="1:6" ht="15.75" x14ac:dyDescent="0.25">
      <c r="A30" s="30"/>
      <c r="B30" s="30"/>
      <c r="C30" s="30"/>
      <c r="D30" s="30"/>
      <c r="E30" s="30"/>
      <c r="F30" s="30"/>
    </row>
    <row r="31" spans="1:6" ht="15.75" x14ac:dyDescent="0.25">
      <c r="A31" s="30"/>
      <c r="B31" s="30"/>
      <c r="C31" s="30"/>
      <c r="D31" s="30"/>
      <c r="E31" s="30"/>
      <c r="F31" s="30"/>
    </row>
    <row r="32" spans="1:6" ht="15.75" x14ac:dyDescent="0.25">
      <c r="A32" s="30"/>
      <c r="B32" s="30"/>
      <c r="C32" s="30"/>
      <c r="D32" s="30"/>
      <c r="E32" s="30"/>
      <c r="F32" s="30"/>
    </row>
    <row r="146" spans="6:6" ht="15.75" x14ac:dyDescent="0.25">
      <c r="F146" s="30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74"/>
  <sheetViews>
    <sheetView workbookViewId="0">
      <selection activeCell="B5" sqref="B5"/>
    </sheetView>
  </sheetViews>
  <sheetFormatPr baseColWidth="10" defaultRowHeight="15" x14ac:dyDescent="0.25"/>
  <cols>
    <col min="1" max="1" width="32.28515625" customWidth="1"/>
    <col min="2" max="7" width="13.28515625" customWidth="1"/>
  </cols>
  <sheetData>
    <row r="5" spans="1:6" ht="18.75" x14ac:dyDescent="0.3">
      <c r="A5" s="212" t="s">
        <v>341</v>
      </c>
    </row>
    <row r="7" spans="1:6" ht="15.75" x14ac:dyDescent="0.25">
      <c r="A7" s="30" t="s">
        <v>340</v>
      </c>
      <c r="B7" s="30"/>
      <c r="C7" s="30"/>
      <c r="D7" s="30"/>
      <c r="E7" s="30"/>
      <c r="F7" s="30"/>
    </row>
    <row r="8" spans="1:6" ht="15.75" x14ac:dyDescent="0.25">
      <c r="A8" s="29" t="s">
        <v>174</v>
      </c>
      <c r="B8" s="30"/>
      <c r="C8" s="30"/>
      <c r="D8" s="30"/>
      <c r="E8" s="30"/>
      <c r="F8" s="30"/>
    </row>
    <row r="9" spans="1:6" ht="15.75" x14ac:dyDescent="0.25">
      <c r="A9" s="30" t="s">
        <v>175</v>
      </c>
      <c r="B9" s="221">
        <v>0.25</v>
      </c>
      <c r="C9" s="30"/>
      <c r="D9" s="30"/>
      <c r="E9" s="30"/>
      <c r="F9" s="30"/>
    </row>
    <row r="10" spans="1:6" ht="15.75" x14ac:dyDescent="0.25">
      <c r="A10" s="29"/>
      <c r="B10" s="30"/>
      <c r="C10" s="30"/>
      <c r="D10" s="30"/>
      <c r="E10" s="30"/>
      <c r="F10" s="30"/>
    </row>
    <row r="11" spans="1:6" ht="15.75" x14ac:dyDescent="0.25">
      <c r="A11" s="30"/>
      <c r="B11" s="30" t="s">
        <v>98</v>
      </c>
      <c r="C11" s="29" t="s">
        <v>73</v>
      </c>
      <c r="D11" s="29" t="s">
        <v>74</v>
      </c>
      <c r="E11" s="29" t="s">
        <v>75</v>
      </c>
      <c r="F11" s="30"/>
    </row>
    <row r="12" spans="1:6" ht="15.75" x14ac:dyDescent="0.25">
      <c r="A12" s="30" t="s">
        <v>176</v>
      </c>
      <c r="B12" s="160"/>
      <c r="C12" s="30"/>
      <c r="D12" s="30"/>
      <c r="E12" s="30"/>
      <c r="F12" s="30"/>
    </row>
    <row r="13" spans="1:6" ht="15.75" x14ac:dyDescent="0.25">
      <c r="A13" s="30" t="s">
        <v>100</v>
      </c>
      <c r="B13" s="60"/>
      <c r="C13" s="60"/>
      <c r="D13" s="60"/>
      <c r="E13" s="60"/>
      <c r="F13" s="30"/>
    </row>
    <row r="14" spans="1:6" ht="15.75" x14ac:dyDescent="0.25">
      <c r="A14" s="30" t="s">
        <v>177</v>
      </c>
      <c r="B14" s="62"/>
      <c r="C14" s="62"/>
      <c r="D14" s="62"/>
      <c r="E14" s="62"/>
      <c r="F14" s="30"/>
    </row>
    <row r="15" spans="1:6" ht="15.75" x14ac:dyDescent="0.25">
      <c r="A15" s="30"/>
      <c r="B15" s="30"/>
      <c r="C15" s="30"/>
      <c r="D15" s="30"/>
      <c r="E15" s="30"/>
      <c r="F15" s="30"/>
    </row>
    <row r="16" spans="1:6" ht="15.75" x14ac:dyDescent="0.25">
      <c r="A16" s="29" t="s">
        <v>178</v>
      </c>
      <c r="B16" s="30"/>
      <c r="C16" s="30"/>
      <c r="D16" s="30"/>
      <c r="E16" s="30"/>
      <c r="F16" s="30"/>
    </row>
    <row r="17" spans="1:7" ht="15.75" x14ac:dyDescent="0.25">
      <c r="A17" s="30" t="s">
        <v>179</v>
      </c>
      <c r="B17" s="221">
        <v>0.6</v>
      </c>
      <c r="C17" s="30"/>
      <c r="D17" s="30"/>
      <c r="E17" s="30"/>
      <c r="F17" s="30"/>
    </row>
    <row r="18" spans="1:7" ht="15.75" x14ac:dyDescent="0.25">
      <c r="A18" s="30"/>
      <c r="B18" s="30"/>
      <c r="C18" s="30"/>
      <c r="D18" s="289" t="s">
        <v>108</v>
      </c>
      <c r="E18" s="289"/>
      <c r="F18" s="289"/>
      <c r="G18" s="28"/>
    </row>
    <row r="19" spans="1:7" ht="15.75" x14ac:dyDescent="0.25">
      <c r="A19" s="30"/>
      <c r="B19" s="30" t="s">
        <v>106</v>
      </c>
      <c r="C19" s="30" t="s">
        <v>137</v>
      </c>
      <c r="D19" s="29" t="s">
        <v>180</v>
      </c>
      <c r="E19" s="29" t="s">
        <v>74</v>
      </c>
      <c r="F19" s="29" t="s">
        <v>75</v>
      </c>
      <c r="G19" s="28"/>
    </row>
    <row r="20" spans="1:7" ht="15.75" x14ac:dyDescent="0.25">
      <c r="A20" s="30" t="s">
        <v>98</v>
      </c>
      <c r="B20" s="30"/>
      <c r="C20" s="160"/>
      <c r="D20" s="30"/>
      <c r="E20" s="30"/>
      <c r="F20" s="30"/>
      <c r="G20" s="28"/>
    </row>
    <row r="21" spans="1:7" ht="15.75" x14ac:dyDescent="0.25">
      <c r="A21" s="30" t="s">
        <v>73</v>
      </c>
      <c r="B21" s="30"/>
      <c r="C21" s="160"/>
      <c r="D21" s="160"/>
      <c r="E21" s="30"/>
      <c r="F21" s="30"/>
      <c r="G21" s="28"/>
    </row>
    <row r="22" spans="1:7" ht="15.75" x14ac:dyDescent="0.25">
      <c r="A22" s="30" t="s">
        <v>74</v>
      </c>
      <c r="B22" s="30"/>
      <c r="C22" s="160"/>
      <c r="D22" s="30"/>
      <c r="E22" s="160"/>
      <c r="F22" s="30"/>
      <c r="G22" s="28"/>
    </row>
    <row r="23" spans="1:7" ht="15.75" x14ac:dyDescent="0.25">
      <c r="A23" s="30" t="s">
        <v>75</v>
      </c>
      <c r="B23" s="30"/>
      <c r="C23" s="160"/>
      <c r="D23" s="161"/>
      <c r="E23" s="161"/>
      <c r="F23" s="60"/>
      <c r="G23" s="27"/>
    </row>
    <row r="24" spans="1:7" ht="16.5" thickBot="1" x14ac:dyDescent="0.3">
      <c r="A24" s="30" t="s">
        <v>181</v>
      </c>
      <c r="B24" s="30"/>
      <c r="C24" s="30"/>
      <c r="D24" s="222"/>
      <c r="E24" s="222"/>
      <c r="F24" s="222"/>
      <c r="G24" s="27"/>
    </row>
    <row r="25" spans="1:7" ht="16.5" thickTop="1" x14ac:dyDescent="0.25">
      <c r="A25" s="30"/>
      <c r="B25" s="30"/>
      <c r="C25" s="30"/>
      <c r="D25" s="30"/>
      <c r="E25" s="30"/>
      <c r="F25" s="30"/>
    </row>
    <row r="26" spans="1:7" ht="15.75" x14ac:dyDescent="0.25">
      <c r="A26" s="29" t="s">
        <v>216</v>
      </c>
      <c r="B26" s="30"/>
      <c r="C26" s="30"/>
      <c r="D26" s="30"/>
      <c r="E26" s="30"/>
      <c r="F26" s="30"/>
    </row>
    <row r="27" spans="1:7" ht="15.75" x14ac:dyDescent="0.25">
      <c r="A27" s="30"/>
      <c r="B27" s="30"/>
      <c r="C27" s="30"/>
      <c r="D27" s="30"/>
      <c r="E27" s="30"/>
      <c r="F27" s="30"/>
    </row>
    <row r="28" spans="1:7" ht="15.75" x14ac:dyDescent="0.25">
      <c r="A28" s="29" t="s">
        <v>182</v>
      </c>
      <c r="B28" s="30"/>
      <c r="C28" s="30"/>
      <c r="D28" s="30"/>
      <c r="E28" s="30"/>
      <c r="F28" s="30"/>
    </row>
    <row r="29" spans="1:7" ht="15.75" x14ac:dyDescent="0.25">
      <c r="A29" s="29" t="s">
        <v>183</v>
      </c>
      <c r="B29" s="30"/>
      <c r="C29" s="30"/>
      <c r="D29" s="30"/>
      <c r="E29" s="30"/>
      <c r="F29" s="30"/>
    </row>
    <row r="30" spans="1:7" ht="15.75" x14ac:dyDescent="0.25">
      <c r="A30" s="30"/>
      <c r="B30" s="30"/>
      <c r="C30" s="30"/>
      <c r="D30" s="30"/>
      <c r="E30" s="30"/>
      <c r="F30" s="30"/>
    </row>
    <row r="31" spans="1:7" ht="15.75" x14ac:dyDescent="0.25">
      <c r="A31" s="30" t="s">
        <v>117</v>
      </c>
      <c r="B31" s="221">
        <v>0.25</v>
      </c>
      <c r="C31" s="30"/>
      <c r="D31" s="30"/>
      <c r="E31" s="30"/>
      <c r="F31" s="30"/>
    </row>
    <row r="32" spans="1:7" ht="15.75" x14ac:dyDescent="0.25">
      <c r="A32" s="30" t="s">
        <v>184</v>
      </c>
      <c r="B32" s="221">
        <v>0.5</v>
      </c>
      <c r="C32" s="30"/>
      <c r="D32" s="30"/>
      <c r="E32" s="30"/>
      <c r="F32" s="30"/>
    </row>
    <row r="33" spans="1:6" ht="15.75" x14ac:dyDescent="0.25">
      <c r="A33" s="30" t="s">
        <v>185</v>
      </c>
      <c r="B33" s="221">
        <v>1</v>
      </c>
      <c r="C33" s="30"/>
      <c r="D33" s="30"/>
      <c r="E33" s="30"/>
      <c r="F33" s="30"/>
    </row>
    <row r="34" spans="1:6" ht="15.75" x14ac:dyDescent="0.25">
      <c r="A34" s="30" t="s">
        <v>186</v>
      </c>
      <c r="B34" s="30">
        <v>30</v>
      </c>
      <c r="C34" s="30" t="s">
        <v>187</v>
      </c>
      <c r="D34" s="30"/>
      <c r="E34" s="30"/>
      <c r="F34" s="30"/>
    </row>
    <row r="35" spans="1:6" ht="15.75" x14ac:dyDescent="0.25">
      <c r="A35" s="30"/>
      <c r="B35" s="30"/>
      <c r="C35" s="30"/>
      <c r="D35" s="30"/>
      <c r="E35" s="30"/>
      <c r="F35" s="30"/>
    </row>
    <row r="36" spans="1:6" ht="15.75" x14ac:dyDescent="0.25">
      <c r="A36" s="30"/>
      <c r="B36" s="223" t="s">
        <v>98</v>
      </c>
      <c r="C36" s="224" t="s">
        <v>73</v>
      </c>
      <c r="D36" s="224" t="s">
        <v>74</v>
      </c>
      <c r="E36" s="224" t="s">
        <v>75</v>
      </c>
      <c r="F36" s="30"/>
    </row>
    <row r="37" spans="1:6" ht="15.75" x14ac:dyDescent="0.25">
      <c r="A37" s="30" t="s">
        <v>188</v>
      </c>
      <c r="B37" s="225"/>
      <c r="C37" s="225"/>
      <c r="D37" s="225"/>
      <c r="E37" s="225"/>
      <c r="F37" s="30"/>
    </row>
    <row r="38" spans="1:6" ht="15.75" x14ac:dyDescent="0.25">
      <c r="A38" s="30" t="s">
        <v>57</v>
      </c>
      <c r="B38" s="225"/>
      <c r="C38" s="225"/>
      <c r="D38" s="225"/>
      <c r="E38" s="225"/>
      <c r="F38" s="30"/>
    </row>
    <row r="39" spans="1:6" ht="15.75" x14ac:dyDescent="0.25">
      <c r="A39" s="29" t="s">
        <v>19</v>
      </c>
      <c r="B39" s="225"/>
      <c r="C39" s="226"/>
      <c r="D39" s="226"/>
      <c r="E39" s="226"/>
      <c r="F39" s="30"/>
    </row>
    <row r="40" spans="1:6" ht="15.75" x14ac:dyDescent="0.25">
      <c r="A40" s="30" t="s">
        <v>189</v>
      </c>
      <c r="B40" s="227"/>
      <c r="C40" s="227"/>
      <c r="D40" s="227"/>
      <c r="E40" s="227"/>
      <c r="F40" s="30"/>
    </row>
    <row r="41" spans="1:6" ht="15.75" x14ac:dyDescent="0.25">
      <c r="A41" s="29" t="s">
        <v>190</v>
      </c>
      <c r="B41" s="225"/>
      <c r="C41" s="226"/>
      <c r="D41" s="226"/>
      <c r="E41" s="226"/>
      <c r="F41" s="30"/>
    </row>
    <row r="42" spans="1:6" ht="15.75" x14ac:dyDescent="0.25">
      <c r="A42" s="30" t="s">
        <v>100</v>
      </c>
      <c r="B42" s="227"/>
      <c r="C42" s="227"/>
      <c r="D42" s="227"/>
      <c r="E42" s="227"/>
      <c r="F42" s="30"/>
    </row>
    <row r="43" spans="1:6" ht="15.75" x14ac:dyDescent="0.25">
      <c r="A43" s="29" t="s">
        <v>191</v>
      </c>
      <c r="B43" s="226"/>
      <c r="C43" s="59"/>
      <c r="D43" s="59"/>
      <c r="E43" s="59"/>
      <c r="F43" s="30"/>
    </row>
    <row r="44" spans="1:6" ht="16.5" thickBot="1" x14ac:dyDescent="0.3">
      <c r="A44" s="29" t="s">
        <v>192</v>
      </c>
      <c r="B44" s="226"/>
      <c r="C44" s="228"/>
      <c r="D44" s="228"/>
      <c r="E44" s="228"/>
      <c r="F44" s="30"/>
    </row>
    <row r="45" spans="1:6" ht="16.5" thickTop="1" x14ac:dyDescent="0.25">
      <c r="A45" s="29"/>
      <c r="B45" s="226"/>
      <c r="C45" s="229"/>
      <c r="D45" s="229"/>
      <c r="E45" s="229"/>
      <c r="F45" s="30"/>
    </row>
    <row r="46" spans="1:6" ht="16.5" thickBot="1" x14ac:dyDescent="0.3">
      <c r="A46" s="29" t="s">
        <v>193</v>
      </c>
      <c r="B46" s="228"/>
      <c r="C46" s="229"/>
      <c r="D46" s="229"/>
      <c r="E46" s="229"/>
      <c r="F46" s="30"/>
    </row>
    <row r="47" spans="1:6" ht="16.5" thickTop="1" x14ac:dyDescent="0.25">
      <c r="A47" s="30"/>
      <c r="B47" s="30"/>
      <c r="C47" s="30"/>
      <c r="D47" s="30"/>
      <c r="E47" s="30"/>
      <c r="F47" s="30"/>
    </row>
    <row r="48" spans="1:6" ht="15.75" x14ac:dyDescent="0.25">
      <c r="A48" s="29" t="s">
        <v>194</v>
      </c>
      <c r="B48" s="30"/>
      <c r="C48" s="30"/>
      <c r="D48" s="30"/>
      <c r="E48" s="30"/>
      <c r="F48" s="30"/>
    </row>
    <row r="49" spans="1:6" ht="15.75" x14ac:dyDescent="0.25">
      <c r="A49" s="30"/>
      <c r="B49" s="160"/>
      <c r="C49" s="30"/>
      <c r="D49" s="30"/>
      <c r="E49" s="30"/>
      <c r="F49" s="30"/>
    </row>
    <row r="50" spans="1:6" ht="15.75" x14ac:dyDescent="0.25">
      <c r="A50" s="30"/>
      <c r="B50" s="160"/>
      <c r="C50" s="30"/>
      <c r="D50" s="30"/>
      <c r="E50" s="30"/>
      <c r="F50" s="30"/>
    </row>
    <row r="51" spans="1:6" ht="15.75" x14ac:dyDescent="0.25">
      <c r="A51" s="30"/>
      <c r="B51" s="60"/>
      <c r="C51" s="30"/>
      <c r="D51" s="30"/>
      <c r="E51" s="30"/>
      <c r="F51" s="30"/>
    </row>
    <row r="52" spans="1:6" ht="16.5" thickBot="1" x14ac:dyDescent="0.3">
      <c r="A52" s="29" t="s">
        <v>195</v>
      </c>
      <c r="B52" s="230"/>
      <c r="C52" s="30"/>
      <c r="D52" s="30"/>
      <c r="E52" s="30"/>
      <c r="F52" s="30"/>
    </row>
    <row r="53" spans="1:6" ht="16.5" thickTop="1" x14ac:dyDescent="0.25">
      <c r="A53" s="30"/>
      <c r="B53" s="30"/>
      <c r="C53" s="30"/>
      <c r="D53" s="30"/>
      <c r="E53" s="30"/>
      <c r="F53" s="30"/>
    </row>
    <row r="54" spans="1:6" ht="15.75" x14ac:dyDescent="0.25">
      <c r="A54" s="30"/>
      <c r="B54" s="30"/>
      <c r="C54" s="30"/>
      <c r="D54" s="30"/>
      <c r="E54" s="30"/>
      <c r="F54" s="30"/>
    </row>
    <row r="55" spans="1:6" ht="15.75" x14ac:dyDescent="0.25">
      <c r="A55" s="29" t="s">
        <v>157</v>
      </c>
      <c r="B55" s="231" t="s">
        <v>73</v>
      </c>
      <c r="C55" s="231" t="s">
        <v>74</v>
      </c>
      <c r="D55" s="232" t="s">
        <v>75</v>
      </c>
      <c r="E55" s="232" t="s">
        <v>196</v>
      </c>
      <c r="F55" s="30"/>
    </row>
    <row r="56" spans="1:6" ht="15.75" x14ac:dyDescent="0.25">
      <c r="A56" s="29" t="s">
        <v>197</v>
      </c>
      <c r="B56" s="231"/>
      <c r="C56" s="231"/>
      <c r="D56" s="232"/>
      <c r="E56" s="232"/>
      <c r="F56" s="30"/>
    </row>
    <row r="57" spans="1:6" ht="15.75" x14ac:dyDescent="0.25">
      <c r="A57" s="30" t="s">
        <v>198</v>
      </c>
      <c r="B57" s="233"/>
      <c r="C57" s="233"/>
      <c r="D57" s="233"/>
      <c r="E57" s="233"/>
      <c r="F57" s="30"/>
    </row>
    <row r="58" spans="1:6" ht="15.75" x14ac:dyDescent="0.25">
      <c r="A58" s="30"/>
      <c r="B58" s="234"/>
      <c r="C58" s="234"/>
      <c r="D58" s="235"/>
      <c r="E58" s="235"/>
      <c r="F58" s="30"/>
    </row>
    <row r="59" spans="1:6" ht="15.75" x14ac:dyDescent="0.25">
      <c r="A59" s="30" t="s">
        <v>162</v>
      </c>
      <c r="B59" s="235"/>
      <c r="C59" s="235"/>
      <c r="D59" s="235"/>
      <c r="E59" s="235"/>
      <c r="F59" s="30"/>
    </row>
    <row r="60" spans="1:6" ht="15.75" x14ac:dyDescent="0.25">
      <c r="A60" s="30" t="s">
        <v>199</v>
      </c>
      <c r="B60" s="235"/>
      <c r="C60" s="235"/>
      <c r="D60" s="235"/>
      <c r="E60" s="235"/>
      <c r="F60" s="30"/>
    </row>
    <row r="61" spans="1:6" ht="15.75" x14ac:dyDescent="0.25">
      <c r="A61" s="30" t="s">
        <v>200</v>
      </c>
      <c r="B61" s="235"/>
      <c r="C61" s="235"/>
      <c r="D61" s="235"/>
      <c r="E61" s="235"/>
      <c r="F61" s="30"/>
    </row>
    <row r="62" spans="1:6" ht="15.75" x14ac:dyDescent="0.25">
      <c r="A62" s="30" t="s">
        <v>201</v>
      </c>
      <c r="B62" s="235"/>
      <c r="C62" s="235"/>
      <c r="D62" s="235"/>
      <c r="E62" s="235"/>
      <c r="F62" s="30"/>
    </row>
    <row r="63" spans="1:6" ht="15.75" x14ac:dyDescent="0.25">
      <c r="A63" s="30" t="s">
        <v>202</v>
      </c>
      <c r="B63" s="235"/>
      <c r="C63" s="235"/>
      <c r="D63" s="235"/>
      <c r="E63" s="235"/>
      <c r="F63" s="30"/>
    </row>
    <row r="64" spans="1:6" ht="15.75" x14ac:dyDescent="0.25">
      <c r="A64" s="30" t="s">
        <v>203</v>
      </c>
      <c r="B64" s="235"/>
      <c r="C64" s="235"/>
      <c r="D64" s="235"/>
      <c r="E64" s="235"/>
      <c r="F64" s="30"/>
    </row>
    <row r="65" spans="1:6" ht="15.75" x14ac:dyDescent="0.25">
      <c r="A65" s="30" t="s">
        <v>204</v>
      </c>
      <c r="B65" s="235"/>
      <c r="C65" s="235"/>
      <c r="D65" s="235"/>
      <c r="E65" s="235"/>
      <c r="F65" s="30"/>
    </row>
    <row r="66" spans="1:6" ht="15.75" x14ac:dyDescent="0.25">
      <c r="A66" s="30" t="s">
        <v>205</v>
      </c>
      <c r="B66" s="234"/>
      <c r="C66" s="234"/>
      <c r="D66" s="234"/>
      <c r="E66" s="235"/>
      <c r="F66" s="30"/>
    </row>
    <row r="67" spans="1:6" ht="15.75" x14ac:dyDescent="0.25">
      <c r="A67" s="30" t="s">
        <v>206</v>
      </c>
      <c r="B67" s="233"/>
      <c r="C67" s="233"/>
      <c r="D67" s="233"/>
      <c r="E67" s="233"/>
      <c r="F67" s="30"/>
    </row>
    <row r="68" spans="1:6" ht="15.75" x14ac:dyDescent="0.25">
      <c r="A68" s="30" t="s">
        <v>169</v>
      </c>
      <c r="B68" s="236"/>
      <c r="C68" s="236"/>
      <c r="D68" s="236"/>
      <c r="E68" s="236"/>
      <c r="F68" s="30"/>
    </row>
    <row r="69" spans="1:6" ht="15.75" x14ac:dyDescent="0.25">
      <c r="A69" s="30"/>
      <c r="B69" s="235"/>
      <c r="C69" s="235"/>
      <c r="D69" s="235"/>
      <c r="E69" s="235"/>
      <c r="F69" s="30"/>
    </row>
    <row r="70" spans="1:6" ht="15.75" x14ac:dyDescent="0.25">
      <c r="A70" s="30" t="s">
        <v>207</v>
      </c>
      <c r="B70" s="235"/>
      <c r="C70" s="235"/>
      <c r="D70" s="235"/>
      <c r="E70" s="235"/>
      <c r="F70" s="30"/>
    </row>
    <row r="71" spans="1:6" ht="15.75" x14ac:dyDescent="0.25">
      <c r="A71" s="30" t="s">
        <v>170</v>
      </c>
      <c r="B71" s="235"/>
      <c r="C71" s="235"/>
      <c r="D71" s="235"/>
      <c r="E71" s="235"/>
      <c r="F71" s="30"/>
    </row>
    <row r="72" spans="1:6" ht="15.75" x14ac:dyDescent="0.25">
      <c r="A72" s="29" t="s">
        <v>208</v>
      </c>
      <c r="B72" s="237"/>
      <c r="C72" s="237"/>
      <c r="D72" s="237"/>
      <c r="E72" s="237"/>
      <c r="F72" s="30"/>
    </row>
    <row r="73" spans="1:6" ht="15.75" x14ac:dyDescent="0.25">
      <c r="A73" s="30"/>
      <c r="B73" s="235"/>
      <c r="C73" s="235"/>
      <c r="D73" s="235"/>
      <c r="E73" s="235"/>
      <c r="F73" s="30"/>
    </row>
    <row r="74" spans="1:6" ht="15.75" x14ac:dyDescent="0.25">
      <c r="A74" s="30"/>
      <c r="B74" s="235"/>
      <c r="C74" s="235"/>
      <c r="D74" s="235"/>
      <c r="E74" s="235"/>
      <c r="F74" s="30"/>
    </row>
    <row r="75" spans="1:6" ht="15.75" x14ac:dyDescent="0.25">
      <c r="A75" s="29" t="s">
        <v>209</v>
      </c>
      <c r="B75" s="235" t="s">
        <v>73</v>
      </c>
      <c r="C75" s="235" t="s">
        <v>74</v>
      </c>
      <c r="D75" s="235" t="s">
        <v>75</v>
      </c>
      <c r="E75" s="235" t="s">
        <v>196</v>
      </c>
      <c r="F75" s="30"/>
    </row>
    <row r="76" spans="1:6" ht="15.75" x14ac:dyDescent="0.25">
      <c r="A76" s="30" t="s">
        <v>210</v>
      </c>
      <c r="B76" s="235"/>
      <c r="C76" s="235"/>
      <c r="D76" s="235"/>
      <c r="E76" s="235"/>
      <c r="F76" s="30"/>
    </row>
    <row r="77" spans="1:6" ht="15.75" x14ac:dyDescent="0.25">
      <c r="A77" s="30" t="s">
        <v>18</v>
      </c>
      <c r="B77" s="233"/>
      <c r="C77" s="233"/>
      <c r="D77" s="233"/>
      <c r="E77" s="233"/>
      <c r="F77" s="30"/>
    </row>
    <row r="78" spans="1:6" ht="15.75" x14ac:dyDescent="0.25">
      <c r="A78" s="30" t="s">
        <v>211</v>
      </c>
      <c r="B78" s="235"/>
      <c r="C78" s="235"/>
      <c r="D78" s="235"/>
      <c r="E78" s="235"/>
      <c r="F78" s="30"/>
    </row>
    <row r="79" spans="1:6" ht="15.75" x14ac:dyDescent="0.25">
      <c r="A79" s="30" t="s">
        <v>19</v>
      </c>
      <c r="B79" s="235"/>
      <c r="C79" s="235"/>
      <c r="D79" s="235"/>
      <c r="E79" s="235"/>
      <c r="F79" s="30"/>
    </row>
    <row r="80" spans="1:6" ht="15.75" x14ac:dyDescent="0.25">
      <c r="A80" s="30" t="s">
        <v>212</v>
      </c>
      <c r="B80" s="220"/>
      <c r="C80" s="220"/>
      <c r="D80" s="220"/>
      <c r="E80" s="235"/>
      <c r="F80" s="30"/>
    </row>
    <row r="81" spans="1:6" ht="15.75" x14ac:dyDescent="0.25">
      <c r="A81" s="30" t="s">
        <v>48</v>
      </c>
      <c r="B81" s="218"/>
      <c r="C81" s="218"/>
      <c r="D81" s="218"/>
      <c r="E81" s="235"/>
      <c r="F81" s="30"/>
    </row>
    <row r="82" spans="1:6" ht="15.75" x14ac:dyDescent="0.25">
      <c r="A82" s="30" t="s">
        <v>47</v>
      </c>
      <c r="B82" s="218"/>
      <c r="C82" s="218"/>
      <c r="D82" s="218"/>
      <c r="E82" s="235"/>
      <c r="F82" s="30"/>
    </row>
    <row r="83" spans="1:6" ht="15.75" x14ac:dyDescent="0.25">
      <c r="A83" s="30" t="s">
        <v>63</v>
      </c>
      <c r="B83" s="238"/>
      <c r="C83" s="238"/>
      <c r="D83" s="238"/>
      <c r="E83" s="233"/>
      <c r="F83" s="30"/>
    </row>
    <row r="84" spans="1:6" ht="15.75" x14ac:dyDescent="0.25">
      <c r="A84" s="30" t="s">
        <v>213</v>
      </c>
      <c r="B84" s="236"/>
      <c r="C84" s="236"/>
      <c r="D84" s="236"/>
      <c r="E84" s="236"/>
      <c r="F84" s="30"/>
    </row>
    <row r="85" spans="1:6" ht="15.75" x14ac:dyDescent="0.25">
      <c r="A85" s="30" t="s">
        <v>214</v>
      </c>
      <c r="B85" s="235"/>
      <c r="C85" s="235"/>
      <c r="D85" s="235"/>
      <c r="E85" s="235"/>
      <c r="F85" s="30"/>
    </row>
    <row r="86" spans="1:6" ht="15.75" x14ac:dyDescent="0.25">
      <c r="A86" s="30" t="s">
        <v>54</v>
      </c>
      <c r="B86" s="233"/>
      <c r="C86" s="233"/>
      <c r="D86" s="233"/>
      <c r="E86" s="233"/>
      <c r="F86" s="30"/>
    </row>
    <row r="87" spans="1:6" ht="15.75" x14ac:dyDescent="0.25">
      <c r="A87" s="29" t="s">
        <v>215</v>
      </c>
      <c r="B87" s="239"/>
      <c r="C87" s="239"/>
      <c r="D87" s="239"/>
      <c r="E87" s="239"/>
      <c r="F87" s="30"/>
    </row>
    <row r="88" spans="1:6" ht="15.75" x14ac:dyDescent="0.25">
      <c r="A88" s="30"/>
      <c r="B88" s="30"/>
      <c r="C88" s="30"/>
      <c r="D88" s="30"/>
      <c r="E88" s="30"/>
      <c r="F88" s="30"/>
    </row>
    <row r="89" spans="1:6" ht="15.75" x14ac:dyDescent="0.25">
      <c r="A89" s="30"/>
      <c r="B89" s="30"/>
      <c r="C89" s="30"/>
      <c r="D89" s="30"/>
      <c r="E89" s="30"/>
      <c r="F89" s="30"/>
    </row>
    <row r="90" spans="1:6" ht="15.75" x14ac:dyDescent="0.25">
      <c r="A90" s="30"/>
      <c r="B90" s="30"/>
      <c r="C90" s="30"/>
      <c r="D90" s="30"/>
      <c r="E90" s="30"/>
      <c r="F90" s="30"/>
    </row>
    <row r="91" spans="1:6" ht="15.75" x14ac:dyDescent="0.25">
      <c r="A91" s="30"/>
      <c r="B91" s="30"/>
      <c r="C91" s="30"/>
      <c r="D91" s="30"/>
      <c r="E91" s="30"/>
      <c r="F91" s="30"/>
    </row>
    <row r="92" spans="1:6" ht="15.75" x14ac:dyDescent="0.25">
      <c r="A92" s="30"/>
      <c r="B92" s="30"/>
      <c r="C92" s="30"/>
      <c r="D92" s="30"/>
      <c r="E92" s="30"/>
      <c r="F92" s="30"/>
    </row>
    <row r="93" spans="1:6" ht="15.75" x14ac:dyDescent="0.25">
      <c r="A93" s="30"/>
      <c r="B93" s="30"/>
      <c r="C93" s="30"/>
      <c r="D93" s="30"/>
      <c r="E93" s="30"/>
      <c r="F93" s="30"/>
    </row>
    <row r="94" spans="1:6" ht="15.75" x14ac:dyDescent="0.25">
      <c r="A94" s="30"/>
      <c r="B94" s="30"/>
      <c r="C94" s="30"/>
      <c r="D94" s="30"/>
      <c r="E94" s="30"/>
      <c r="F94" s="30"/>
    </row>
    <row r="95" spans="1:6" ht="15.75" x14ac:dyDescent="0.25">
      <c r="A95" s="30"/>
      <c r="B95" s="30"/>
      <c r="C95" s="30"/>
      <c r="D95" s="30"/>
      <c r="E95" s="30"/>
      <c r="F95" s="30"/>
    </row>
    <row r="96" spans="1:6" ht="15.75" x14ac:dyDescent="0.25">
      <c r="A96" s="30"/>
      <c r="B96" s="30"/>
      <c r="C96" s="30"/>
      <c r="D96" s="30"/>
      <c r="E96" s="30"/>
      <c r="F96" s="30"/>
    </row>
    <row r="97" spans="1:6" ht="15.75" x14ac:dyDescent="0.25">
      <c r="A97" s="30"/>
      <c r="B97" s="30"/>
      <c r="C97" s="30"/>
      <c r="D97" s="30"/>
      <c r="E97" s="30"/>
      <c r="F97" s="30"/>
    </row>
    <row r="98" spans="1:6" ht="15.75" x14ac:dyDescent="0.25">
      <c r="A98" s="30"/>
      <c r="B98" s="30"/>
      <c r="C98" s="30"/>
      <c r="D98" s="30"/>
      <c r="E98" s="30"/>
      <c r="F98" s="30"/>
    </row>
    <row r="99" spans="1:6" ht="15.75" x14ac:dyDescent="0.25">
      <c r="A99" s="30"/>
      <c r="B99" s="30"/>
      <c r="C99" s="30"/>
      <c r="D99" s="30"/>
      <c r="E99" s="30"/>
      <c r="F99" s="30"/>
    </row>
    <row r="100" spans="1:6" ht="15.75" x14ac:dyDescent="0.25">
      <c r="A100" s="30"/>
      <c r="B100" s="30"/>
      <c r="C100" s="30"/>
      <c r="D100" s="30"/>
      <c r="E100" s="30"/>
      <c r="F100" s="30"/>
    </row>
    <row r="101" spans="1:6" ht="15.75" x14ac:dyDescent="0.25">
      <c r="A101" s="30"/>
      <c r="B101" s="30"/>
      <c r="C101" s="30"/>
      <c r="D101" s="30"/>
      <c r="E101" s="30"/>
      <c r="F101" s="30"/>
    </row>
    <row r="102" spans="1:6" ht="15.75" x14ac:dyDescent="0.25">
      <c r="A102" s="30"/>
      <c r="B102" s="30"/>
      <c r="C102" s="30"/>
      <c r="D102" s="30"/>
      <c r="E102" s="30"/>
      <c r="F102" s="30"/>
    </row>
    <row r="103" spans="1:6" ht="15.75" x14ac:dyDescent="0.25">
      <c r="A103" s="30"/>
      <c r="B103" s="30"/>
      <c r="C103" s="30"/>
      <c r="D103" s="30"/>
      <c r="E103" s="30"/>
      <c r="F103" s="30"/>
    </row>
    <row r="104" spans="1:6" ht="15.75" x14ac:dyDescent="0.25">
      <c r="A104" s="30"/>
      <c r="B104" s="30"/>
      <c r="C104" s="30"/>
      <c r="D104" s="30"/>
      <c r="E104" s="30"/>
      <c r="F104" s="30"/>
    </row>
    <row r="105" spans="1:6" ht="15.75" x14ac:dyDescent="0.25">
      <c r="A105" s="30"/>
      <c r="B105" s="30"/>
      <c r="C105" s="30"/>
      <c r="D105" s="30"/>
      <c r="E105" s="30"/>
      <c r="F105" s="30"/>
    </row>
    <row r="106" spans="1:6" ht="15.75" x14ac:dyDescent="0.25">
      <c r="A106" s="30"/>
      <c r="B106" s="30"/>
      <c r="C106" s="30"/>
      <c r="D106" s="30"/>
      <c r="E106" s="30"/>
      <c r="F106" s="30"/>
    </row>
    <row r="107" spans="1:6" ht="15.75" x14ac:dyDescent="0.25">
      <c r="A107" s="30"/>
      <c r="B107" s="30"/>
      <c r="C107" s="30"/>
      <c r="D107" s="30"/>
      <c r="E107" s="30"/>
      <c r="F107" s="30"/>
    </row>
    <row r="108" spans="1:6" ht="15.75" x14ac:dyDescent="0.25">
      <c r="A108" s="30"/>
      <c r="B108" s="30"/>
      <c r="C108" s="30"/>
      <c r="D108" s="30"/>
      <c r="E108" s="30"/>
      <c r="F108" s="30"/>
    </row>
    <row r="109" spans="1:6" ht="15.75" x14ac:dyDescent="0.25">
      <c r="A109" s="30"/>
      <c r="B109" s="30"/>
      <c r="C109" s="30"/>
      <c r="D109" s="30"/>
      <c r="E109" s="30"/>
      <c r="F109" s="30"/>
    </row>
    <row r="110" spans="1:6" ht="15.75" x14ac:dyDescent="0.25">
      <c r="A110" s="30"/>
      <c r="B110" s="30"/>
      <c r="C110" s="30"/>
      <c r="D110" s="30"/>
      <c r="E110" s="30"/>
      <c r="F110" s="30"/>
    </row>
    <row r="111" spans="1:6" ht="15.75" x14ac:dyDescent="0.25">
      <c r="A111" s="30"/>
      <c r="B111" s="30"/>
      <c r="C111" s="30"/>
      <c r="D111" s="30"/>
      <c r="E111" s="30"/>
      <c r="F111" s="30"/>
    </row>
    <row r="112" spans="1:6" ht="15.75" x14ac:dyDescent="0.25">
      <c r="A112" s="30"/>
      <c r="B112" s="30"/>
      <c r="C112" s="30"/>
      <c r="D112" s="30"/>
      <c r="E112" s="30"/>
      <c r="F112" s="30"/>
    </row>
    <row r="113" spans="1:6" ht="15.75" x14ac:dyDescent="0.25">
      <c r="A113" s="30"/>
      <c r="B113" s="30"/>
      <c r="C113" s="30"/>
      <c r="D113" s="30"/>
      <c r="E113" s="30"/>
      <c r="F113" s="30"/>
    </row>
    <row r="114" spans="1:6" ht="15.75" x14ac:dyDescent="0.25">
      <c r="A114" s="30"/>
      <c r="B114" s="30"/>
      <c r="C114" s="30"/>
      <c r="D114" s="30"/>
      <c r="E114" s="30"/>
      <c r="F114" s="30"/>
    </row>
    <row r="115" spans="1:6" ht="15.75" x14ac:dyDescent="0.25">
      <c r="A115" s="30"/>
      <c r="B115" s="30"/>
      <c r="C115" s="30"/>
      <c r="D115" s="30"/>
      <c r="E115" s="30"/>
      <c r="F115" s="30"/>
    </row>
    <row r="116" spans="1:6" ht="15.75" x14ac:dyDescent="0.25">
      <c r="A116" s="30"/>
      <c r="B116" s="30"/>
      <c r="C116" s="30"/>
      <c r="D116" s="30"/>
      <c r="E116" s="30"/>
      <c r="F116" s="30"/>
    </row>
    <row r="117" spans="1:6" ht="15.75" x14ac:dyDescent="0.25">
      <c r="A117" s="30"/>
      <c r="B117" s="30"/>
      <c r="C117" s="30"/>
      <c r="D117" s="30"/>
      <c r="E117" s="30"/>
      <c r="F117" s="30"/>
    </row>
    <row r="118" spans="1:6" ht="15.75" x14ac:dyDescent="0.25">
      <c r="A118" s="30"/>
      <c r="B118" s="30"/>
      <c r="C118" s="30"/>
      <c r="D118" s="30"/>
      <c r="E118" s="30"/>
      <c r="F118" s="30"/>
    </row>
    <row r="119" spans="1:6" ht="15.75" x14ac:dyDescent="0.25">
      <c r="A119" s="30"/>
      <c r="B119" s="30"/>
      <c r="C119" s="30"/>
      <c r="D119" s="30"/>
      <c r="E119" s="30"/>
      <c r="F119" s="30"/>
    </row>
    <row r="120" spans="1:6" ht="15.75" x14ac:dyDescent="0.25">
      <c r="A120" s="30"/>
      <c r="B120" s="30"/>
      <c r="C120" s="30"/>
      <c r="D120" s="30"/>
      <c r="E120" s="30"/>
      <c r="F120" s="30"/>
    </row>
    <row r="121" spans="1:6" ht="15.75" x14ac:dyDescent="0.25">
      <c r="A121" s="30"/>
      <c r="B121" s="30"/>
      <c r="C121" s="30"/>
      <c r="D121" s="30"/>
      <c r="E121" s="30"/>
      <c r="F121" s="30"/>
    </row>
    <row r="122" spans="1:6" ht="15.75" x14ac:dyDescent="0.25">
      <c r="A122" s="30"/>
      <c r="B122" s="30"/>
      <c r="C122" s="30"/>
      <c r="D122" s="30"/>
      <c r="E122" s="30"/>
      <c r="F122" s="30"/>
    </row>
    <row r="123" spans="1:6" ht="15.75" x14ac:dyDescent="0.25">
      <c r="A123" s="30"/>
      <c r="B123" s="30"/>
      <c r="C123" s="30"/>
      <c r="D123" s="30"/>
      <c r="E123" s="30"/>
      <c r="F123" s="30"/>
    </row>
    <row r="124" spans="1:6" ht="15.75" x14ac:dyDescent="0.25">
      <c r="A124" s="30"/>
      <c r="B124" s="30"/>
      <c r="C124" s="30"/>
      <c r="D124" s="30"/>
      <c r="E124" s="30"/>
      <c r="F124" s="30"/>
    </row>
    <row r="125" spans="1:6" ht="15.75" x14ac:dyDescent="0.25">
      <c r="A125" s="30"/>
      <c r="B125" s="30"/>
      <c r="C125" s="30"/>
      <c r="D125" s="30"/>
      <c r="E125" s="30"/>
      <c r="F125" s="30"/>
    </row>
    <row r="126" spans="1:6" ht="15.75" x14ac:dyDescent="0.25">
      <c r="A126" s="30"/>
      <c r="B126" s="30"/>
      <c r="C126" s="30"/>
      <c r="D126" s="30"/>
      <c r="E126" s="30"/>
      <c r="F126" s="30"/>
    </row>
    <row r="127" spans="1:6" ht="15.75" x14ac:dyDescent="0.25">
      <c r="A127" s="30"/>
      <c r="B127" s="30"/>
      <c r="C127" s="30"/>
      <c r="D127" s="30"/>
      <c r="E127" s="30"/>
      <c r="F127" s="30"/>
    </row>
    <row r="128" spans="1:6" ht="15.75" x14ac:dyDescent="0.25">
      <c r="A128" s="30"/>
      <c r="B128" s="30"/>
      <c r="C128" s="30"/>
      <c r="D128" s="30"/>
      <c r="E128" s="30"/>
      <c r="F128" s="30"/>
    </row>
    <row r="129" spans="1:6" ht="15.75" x14ac:dyDescent="0.25">
      <c r="A129" s="30"/>
      <c r="B129" s="30"/>
      <c r="C129" s="30"/>
      <c r="D129" s="30"/>
      <c r="E129" s="30"/>
      <c r="F129" s="30"/>
    </row>
    <row r="130" spans="1:6" ht="15.75" x14ac:dyDescent="0.25">
      <c r="A130" s="30"/>
      <c r="B130" s="30"/>
      <c r="C130" s="30"/>
      <c r="D130" s="30"/>
      <c r="E130" s="30"/>
      <c r="F130" s="30"/>
    </row>
    <row r="131" spans="1:6" ht="15.75" x14ac:dyDescent="0.25">
      <c r="A131" s="30"/>
      <c r="B131" s="30"/>
      <c r="C131" s="30"/>
      <c r="D131" s="30"/>
      <c r="E131" s="30"/>
      <c r="F131" s="30"/>
    </row>
    <row r="132" spans="1:6" ht="15.75" x14ac:dyDescent="0.25">
      <c r="A132" s="30"/>
      <c r="B132" s="30"/>
      <c r="C132" s="30"/>
      <c r="D132" s="30"/>
      <c r="E132" s="30"/>
      <c r="F132" s="30"/>
    </row>
    <row r="133" spans="1:6" ht="15.75" x14ac:dyDescent="0.25">
      <c r="A133" s="30"/>
      <c r="B133" s="30"/>
      <c r="C133" s="30"/>
      <c r="D133" s="30"/>
      <c r="E133" s="30"/>
      <c r="F133" s="30"/>
    </row>
    <row r="134" spans="1:6" ht="15.75" x14ac:dyDescent="0.25">
      <c r="A134" s="30"/>
      <c r="B134" s="30"/>
      <c r="C134" s="30"/>
      <c r="D134" s="30"/>
      <c r="E134" s="30"/>
      <c r="F134" s="30"/>
    </row>
    <row r="135" spans="1:6" ht="15.75" x14ac:dyDescent="0.25">
      <c r="A135" s="30"/>
      <c r="B135" s="30"/>
      <c r="C135" s="30"/>
      <c r="D135" s="30"/>
      <c r="E135" s="30"/>
      <c r="F135" s="30"/>
    </row>
    <row r="136" spans="1:6" ht="15.75" x14ac:dyDescent="0.25">
      <c r="A136" s="30"/>
      <c r="B136" s="30"/>
      <c r="C136" s="30"/>
      <c r="D136" s="30"/>
      <c r="E136" s="30"/>
      <c r="F136" s="30"/>
    </row>
    <row r="137" spans="1:6" ht="15.75" x14ac:dyDescent="0.25">
      <c r="A137" s="30"/>
      <c r="B137" s="30"/>
      <c r="C137" s="30"/>
      <c r="D137" s="30"/>
      <c r="E137" s="30"/>
      <c r="F137" s="30"/>
    </row>
    <row r="138" spans="1:6" ht="15.75" x14ac:dyDescent="0.25">
      <c r="A138" s="30"/>
      <c r="B138" s="30"/>
      <c r="C138" s="30"/>
      <c r="D138" s="30"/>
      <c r="E138" s="30"/>
      <c r="F138" s="30"/>
    </row>
    <row r="139" spans="1:6" ht="15.75" x14ac:dyDescent="0.25">
      <c r="A139" s="30"/>
      <c r="B139" s="30"/>
      <c r="C139" s="30"/>
      <c r="D139" s="30"/>
      <c r="E139" s="30"/>
      <c r="F139" s="30"/>
    </row>
    <row r="140" spans="1:6" ht="15.75" x14ac:dyDescent="0.25">
      <c r="A140" s="30"/>
      <c r="B140" s="30"/>
      <c r="C140" s="30"/>
      <c r="D140" s="30"/>
      <c r="E140" s="30"/>
      <c r="F140" s="30"/>
    </row>
    <row r="141" spans="1:6" ht="15.75" x14ac:dyDescent="0.25">
      <c r="A141" s="30"/>
      <c r="B141" s="30"/>
      <c r="C141" s="30"/>
      <c r="D141" s="30"/>
      <c r="E141" s="30"/>
      <c r="F141" s="30"/>
    </row>
    <row r="142" spans="1:6" ht="15.75" x14ac:dyDescent="0.25">
      <c r="A142" s="30"/>
      <c r="B142" s="30"/>
      <c r="C142" s="30"/>
      <c r="D142" s="30"/>
      <c r="E142" s="30"/>
      <c r="F142" s="30"/>
    </row>
    <row r="143" spans="1:6" ht="15.75" x14ac:dyDescent="0.25">
      <c r="A143" s="30"/>
      <c r="B143" s="30"/>
      <c r="C143" s="30"/>
      <c r="D143" s="30"/>
      <c r="E143" s="30"/>
      <c r="F143" s="30"/>
    </row>
    <row r="144" spans="1:6" ht="15.75" x14ac:dyDescent="0.25">
      <c r="A144" s="30"/>
      <c r="B144" s="30"/>
      <c r="C144" s="30"/>
      <c r="D144" s="30"/>
      <c r="E144" s="30"/>
      <c r="F144" s="30"/>
    </row>
    <row r="145" spans="1:6" ht="15.75" x14ac:dyDescent="0.25">
      <c r="A145" s="30"/>
      <c r="B145" s="30"/>
      <c r="C145" s="30"/>
      <c r="D145" s="30"/>
      <c r="E145" s="30"/>
      <c r="F145" s="30"/>
    </row>
    <row r="146" spans="1:6" ht="15.75" x14ac:dyDescent="0.25">
      <c r="A146" s="30"/>
      <c r="B146" s="30"/>
      <c r="C146" s="30"/>
      <c r="D146" s="30"/>
      <c r="E146" s="30"/>
      <c r="F146" s="30"/>
    </row>
    <row r="147" spans="1:6" ht="15.75" x14ac:dyDescent="0.25">
      <c r="A147" s="30"/>
      <c r="B147" s="30"/>
      <c r="C147" s="30"/>
      <c r="D147" s="30"/>
      <c r="E147" s="30"/>
      <c r="F147" s="30"/>
    </row>
    <row r="148" spans="1:6" ht="15.75" x14ac:dyDescent="0.25">
      <c r="A148" s="30"/>
      <c r="B148" s="30"/>
      <c r="C148" s="30"/>
      <c r="D148" s="30"/>
      <c r="E148" s="30"/>
      <c r="F148" s="30"/>
    </row>
    <row r="149" spans="1:6" ht="15.75" x14ac:dyDescent="0.25">
      <c r="A149" s="30"/>
      <c r="B149" s="30"/>
      <c r="C149" s="30"/>
      <c r="D149" s="30"/>
      <c r="E149" s="30"/>
      <c r="F149" s="30"/>
    </row>
    <row r="150" spans="1:6" ht="15.75" x14ac:dyDescent="0.25">
      <c r="A150" s="30"/>
      <c r="B150" s="30"/>
      <c r="C150" s="30"/>
      <c r="D150" s="30"/>
      <c r="E150" s="30"/>
      <c r="F150" s="30"/>
    </row>
    <row r="151" spans="1:6" ht="15.75" x14ac:dyDescent="0.25">
      <c r="A151" s="30"/>
      <c r="B151" s="30"/>
      <c r="C151" s="30"/>
      <c r="D151" s="30"/>
      <c r="E151" s="30"/>
      <c r="F151" s="30"/>
    </row>
    <row r="152" spans="1:6" ht="15.75" x14ac:dyDescent="0.25">
      <c r="A152" s="30"/>
      <c r="B152" s="30"/>
      <c r="C152" s="30"/>
      <c r="D152" s="30"/>
      <c r="E152" s="30"/>
      <c r="F152" s="30"/>
    </row>
    <row r="153" spans="1:6" ht="15.75" x14ac:dyDescent="0.25">
      <c r="A153" s="30"/>
      <c r="B153" s="30"/>
      <c r="C153" s="30"/>
      <c r="D153" s="30"/>
      <c r="E153" s="30"/>
      <c r="F153" s="30"/>
    </row>
    <row r="154" spans="1:6" ht="15.75" x14ac:dyDescent="0.25">
      <c r="A154" s="30"/>
      <c r="B154" s="30"/>
      <c r="C154" s="30"/>
      <c r="D154" s="30"/>
      <c r="E154" s="30"/>
      <c r="F154" s="30"/>
    </row>
    <row r="155" spans="1:6" ht="15.75" x14ac:dyDescent="0.25">
      <c r="A155" s="30"/>
      <c r="B155" s="30"/>
      <c r="C155" s="30"/>
      <c r="D155" s="30"/>
      <c r="E155" s="30"/>
      <c r="F155" s="30"/>
    </row>
    <row r="156" spans="1:6" ht="15.75" x14ac:dyDescent="0.25">
      <c r="A156" s="30"/>
      <c r="B156" s="30"/>
      <c r="C156" s="30"/>
      <c r="D156" s="30"/>
      <c r="E156" s="30"/>
      <c r="F156" s="30"/>
    </row>
    <row r="157" spans="1:6" ht="15.75" x14ac:dyDescent="0.25">
      <c r="A157" s="30"/>
      <c r="B157" s="30"/>
      <c r="C157" s="30"/>
      <c r="D157" s="30"/>
      <c r="E157" s="30"/>
      <c r="F157" s="30"/>
    </row>
    <row r="158" spans="1:6" ht="15.75" x14ac:dyDescent="0.25">
      <c r="A158" s="30"/>
      <c r="B158" s="30"/>
      <c r="C158" s="30"/>
      <c r="D158" s="30"/>
      <c r="E158" s="30"/>
      <c r="F158" s="30"/>
    </row>
    <row r="159" spans="1:6" ht="15.75" x14ac:dyDescent="0.25">
      <c r="A159" s="30"/>
      <c r="B159" s="30"/>
      <c r="C159" s="30"/>
      <c r="D159" s="30"/>
      <c r="E159" s="30"/>
      <c r="F159" s="30"/>
    </row>
    <row r="160" spans="1:6" ht="15.75" x14ac:dyDescent="0.25">
      <c r="A160" s="30"/>
      <c r="B160" s="30"/>
      <c r="C160" s="30"/>
      <c r="D160" s="30"/>
      <c r="E160" s="30"/>
      <c r="F160" s="30"/>
    </row>
    <row r="161" spans="1:6" ht="15.75" x14ac:dyDescent="0.25">
      <c r="A161" s="30"/>
      <c r="B161" s="30"/>
      <c r="C161" s="30"/>
      <c r="D161" s="30"/>
      <c r="E161" s="30"/>
      <c r="F161" s="30"/>
    </row>
    <row r="162" spans="1:6" ht="15.75" x14ac:dyDescent="0.25">
      <c r="A162" s="30"/>
      <c r="B162" s="30"/>
      <c r="C162" s="30"/>
      <c r="D162" s="30"/>
      <c r="E162" s="30"/>
      <c r="F162" s="30"/>
    </row>
    <row r="163" spans="1:6" ht="15.75" x14ac:dyDescent="0.25">
      <c r="A163" s="30"/>
      <c r="B163" s="30"/>
      <c r="C163" s="30"/>
      <c r="D163" s="30"/>
      <c r="E163" s="30"/>
      <c r="F163" s="30"/>
    </row>
    <row r="164" spans="1:6" ht="15.75" x14ac:dyDescent="0.25">
      <c r="A164" s="30"/>
      <c r="B164" s="30"/>
      <c r="C164" s="30"/>
      <c r="D164" s="30"/>
      <c r="E164" s="30"/>
      <c r="F164" s="30"/>
    </row>
    <row r="165" spans="1:6" ht="15.75" x14ac:dyDescent="0.25">
      <c r="A165" s="30"/>
      <c r="B165" s="30"/>
      <c r="C165" s="30"/>
      <c r="D165" s="30"/>
      <c r="E165" s="30"/>
      <c r="F165" s="30"/>
    </row>
    <row r="166" spans="1:6" ht="15.75" x14ac:dyDescent="0.25">
      <c r="A166" s="30"/>
      <c r="B166" s="30"/>
      <c r="C166" s="30"/>
      <c r="D166" s="30"/>
      <c r="E166" s="30"/>
      <c r="F166" s="30"/>
    </row>
    <row r="167" spans="1:6" ht="15.75" x14ac:dyDescent="0.25">
      <c r="A167" s="30"/>
      <c r="B167" s="30"/>
      <c r="C167" s="30"/>
      <c r="D167" s="30"/>
      <c r="E167" s="30"/>
      <c r="F167" s="30"/>
    </row>
    <row r="168" spans="1:6" ht="15.75" x14ac:dyDescent="0.25">
      <c r="A168" s="30"/>
      <c r="B168" s="30"/>
      <c r="C168" s="30"/>
      <c r="D168" s="30"/>
      <c r="E168" s="30"/>
      <c r="F168" s="30"/>
    </row>
    <row r="169" spans="1:6" ht="15.75" x14ac:dyDescent="0.25">
      <c r="A169" s="30"/>
      <c r="B169" s="30"/>
      <c r="C169" s="30"/>
      <c r="D169" s="30"/>
      <c r="E169" s="30"/>
      <c r="F169" s="30"/>
    </row>
    <row r="170" spans="1:6" ht="15.75" x14ac:dyDescent="0.25">
      <c r="A170" s="30"/>
      <c r="B170" s="30"/>
      <c r="C170" s="30"/>
      <c r="D170" s="30"/>
      <c r="E170" s="30"/>
      <c r="F170" s="30"/>
    </row>
    <row r="171" spans="1:6" ht="15.75" x14ac:dyDescent="0.25">
      <c r="A171" s="30"/>
      <c r="B171" s="30"/>
      <c r="C171" s="30"/>
      <c r="D171" s="30"/>
      <c r="E171" s="30"/>
      <c r="F171" s="30"/>
    </row>
    <row r="172" spans="1:6" ht="15.75" x14ac:dyDescent="0.25">
      <c r="A172" s="30"/>
      <c r="B172" s="30"/>
      <c r="C172" s="30"/>
      <c r="D172" s="30"/>
      <c r="E172" s="30"/>
      <c r="F172" s="30"/>
    </row>
    <row r="173" spans="1:6" ht="15.75" x14ac:dyDescent="0.25">
      <c r="A173" s="30"/>
      <c r="B173" s="30"/>
      <c r="C173" s="30"/>
      <c r="D173" s="30"/>
      <c r="E173" s="30"/>
      <c r="F173" s="30"/>
    </row>
    <row r="174" spans="1:6" ht="15.75" x14ac:dyDescent="0.25">
      <c r="A174" s="30"/>
      <c r="B174" s="30"/>
      <c r="C174" s="30"/>
      <c r="D174" s="30"/>
      <c r="E174" s="30"/>
      <c r="F174" s="30"/>
    </row>
    <row r="175" spans="1:6" ht="15.75" x14ac:dyDescent="0.25">
      <c r="A175" s="30"/>
      <c r="B175" s="30"/>
      <c r="C175" s="30"/>
      <c r="D175" s="30"/>
      <c r="E175" s="30"/>
      <c r="F175" s="30"/>
    </row>
    <row r="176" spans="1:6" ht="15.75" x14ac:dyDescent="0.25">
      <c r="A176" s="30"/>
      <c r="B176" s="30"/>
      <c r="C176" s="30"/>
      <c r="D176" s="30"/>
      <c r="E176" s="30"/>
      <c r="F176" s="30"/>
    </row>
    <row r="177" spans="1:6" ht="15.75" x14ac:dyDescent="0.25">
      <c r="A177" s="30"/>
      <c r="B177" s="30"/>
      <c r="C177" s="30"/>
      <c r="D177" s="30"/>
      <c r="E177" s="30"/>
      <c r="F177" s="30"/>
    </row>
    <row r="178" spans="1:6" ht="15.75" x14ac:dyDescent="0.25">
      <c r="A178" s="30"/>
      <c r="B178" s="30"/>
      <c r="C178" s="30"/>
      <c r="D178" s="30"/>
      <c r="E178" s="30"/>
      <c r="F178" s="30"/>
    </row>
    <row r="179" spans="1:6" ht="15.75" x14ac:dyDescent="0.25">
      <c r="A179" s="30"/>
      <c r="B179" s="30"/>
      <c r="C179" s="30"/>
      <c r="D179" s="30"/>
      <c r="E179" s="30"/>
      <c r="F179" s="30"/>
    </row>
    <row r="180" spans="1:6" ht="15.75" x14ac:dyDescent="0.25">
      <c r="A180" s="30"/>
      <c r="B180" s="30"/>
      <c r="C180" s="30"/>
      <c r="D180" s="30"/>
      <c r="E180" s="30"/>
      <c r="F180" s="30"/>
    </row>
    <row r="181" spans="1:6" ht="15.75" x14ac:dyDescent="0.25">
      <c r="A181" s="30"/>
      <c r="B181" s="30"/>
      <c r="C181" s="30"/>
      <c r="D181" s="30"/>
      <c r="E181" s="30"/>
      <c r="F181" s="30"/>
    </row>
    <row r="182" spans="1:6" ht="15.75" x14ac:dyDescent="0.25">
      <c r="A182" s="30"/>
      <c r="B182" s="30"/>
      <c r="C182" s="30"/>
      <c r="D182" s="30"/>
      <c r="E182" s="30"/>
      <c r="F182" s="30"/>
    </row>
    <row r="183" spans="1:6" ht="15.75" x14ac:dyDescent="0.25">
      <c r="A183" s="30"/>
      <c r="B183" s="30"/>
      <c r="C183" s="30"/>
      <c r="D183" s="30"/>
      <c r="E183" s="30"/>
      <c r="F183" s="30"/>
    </row>
    <row r="184" spans="1:6" ht="15.75" x14ac:dyDescent="0.25">
      <c r="A184" s="30"/>
      <c r="B184" s="30"/>
      <c r="C184" s="30"/>
      <c r="D184" s="30"/>
      <c r="E184" s="30"/>
      <c r="F184" s="30"/>
    </row>
    <row r="185" spans="1:6" ht="15.75" x14ac:dyDescent="0.25">
      <c r="A185" s="30"/>
      <c r="B185" s="30"/>
      <c r="C185" s="30"/>
      <c r="D185" s="30"/>
      <c r="E185" s="30"/>
      <c r="F185" s="30"/>
    </row>
    <row r="186" spans="1:6" ht="15.75" x14ac:dyDescent="0.25">
      <c r="A186" s="30"/>
      <c r="B186" s="30"/>
      <c r="C186" s="30"/>
      <c r="D186" s="30"/>
      <c r="E186" s="30"/>
      <c r="F186" s="30"/>
    </row>
    <row r="187" spans="1:6" ht="15.75" x14ac:dyDescent="0.25">
      <c r="A187" s="30"/>
      <c r="B187" s="30"/>
      <c r="C187" s="30"/>
      <c r="D187" s="30"/>
      <c r="E187" s="30"/>
      <c r="F187" s="30"/>
    </row>
    <row r="188" spans="1:6" ht="15.75" x14ac:dyDescent="0.25">
      <c r="A188" s="30"/>
      <c r="B188" s="30"/>
      <c r="C188" s="30"/>
      <c r="D188" s="30"/>
      <c r="E188" s="30"/>
      <c r="F188" s="30"/>
    </row>
    <row r="189" spans="1:6" ht="15.75" x14ac:dyDescent="0.25">
      <c r="A189" s="30"/>
      <c r="B189" s="30"/>
      <c r="C189" s="30"/>
      <c r="D189" s="30"/>
      <c r="E189" s="30"/>
      <c r="F189" s="30"/>
    </row>
    <row r="190" spans="1:6" ht="15.75" x14ac:dyDescent="0.25">
      <c r="A190" s="30"/>
      <c r="B190" s="30"/>
      <c r="C190" s="30"/>
      <c r="D190" s="30"/>
      <c r="E190" s="30"/>
      <c r="F190" s="30"/>
    </row>
    <row r="191" spans="1:6" ht="15.75" x14ac:dyDescent="0.25">
      <c r="A191" s="30"/>
      <c r="B191" s="30"/>
      <c r="C191" s="30"/>
      <c r="D191" s="30"/>
      <c r="E191" s="30"/>
      <c r="F191" s="30"/>
    </row>
    <row r="192" spans="1:6" ht="15.75" x14ac:dyDescent="0.25">
      <c r="A192" s="30"/>
      <c r="B192" s="30"/>
      <c r="C192" s="30"/>
      <c r="D192" s="30"/>
      <c r="E192" s="30"/>
      <c r="F192" s="30"/>
    </row>
    <row r="193" spans="1:6" ht="15.75" x14ac:dyDescent="0.25">
      <c r="A193" s="30"/>
      <c r="B193" s="30"/>
      <c r="C193" s="30"/>
      <c r="D193" s="30"/>
      <c r="E193" s="30"/>
      <c r="F193" s="30"/>
    </row>
    <row r="194" spans="1:6" ht="15.75" x14ac:dyDescent="0.25">
      <c r="A194" s="30"/>
      <c r="B194" s="30"/>
      <c r="C194" s="30"/>
      <c r="D194" s="30"/>
      <c r="E194" s="30"/>
      <c r="F194" s="30"/>
    </row>
    <row r="195" spans="1:6" ht="15.75" x14ac:dyDescent="0.25">
      <c r="A195" s="30"/>
      <c r="B195" s="30"/>
      <c r="C195" s="30"/>
      <c r="D195" s="30"/>
      <c r="E195" s="30"/>
      <c r="F195" s="30"/>
    </row>
    <row r="196" spans="1:6" ht="15.75" x14ac:dyDescent="0.25">
      <c r="A196" s="30"/>
      <c r="B196" s="30"/>
      <c r="C196" s="30"/>
      <c r="D196" s="30"/>
      <c r="E196" s="30"/>
      <c r="F196" s="30"/>
    </row>
    <row r="197" spans="1:6" ht="15.75" x14ac:dyDescent="0.25">
      <c r="A197" s="30"/>
      <c r="B197" s="30"/>
      <c r="C197" s="30"/>
      <c r="D197" s="30"/>
      <c r="E197" s="30"/>
      <c r="F197" s="30"/>
    </row>
    <row r="198" spans="1:6" ht="15.75" x14ac:dyDescent="0.25">
      <c r="A198" s="30"/>
      <c r="B198" s="30"/>
      <c r="C198" s="30"/>
      <c r="D198" s="30"/>
      <c r="E198" s="30"/>
      <c r="F198" s="30"/>
    </row>
    <row r="199" spans="1:6" ht="15.75" x14ac:dyDescent="0.25">
      <c r="A199" s="30"/>
      <c r="B199" s="30"/>
      <c r="C199" s="30"/>
      <c r="D199" s="30"/>
      <c r="E199" s="30"/>
      <c r="F199" s="30"/>
    </row>
    <row r="200" spans="1:6" ht="15.75" x14ac:dyDescent="0.25">
      <c r="A200" s="30"/>
      <c r="B200" s="30"/>
      <c r="C200" s="30"/>
      <c r="D200" s="30"/>
      <c r="E200" s="30"/>
      <c r="F200" s="30"/>
    </row>
    <row r="201" spans="1:6" ht="15.75" x14ac:dyDescent="0.25">
      <c r="A201" s="30"/>
      <c r="B201" s="30"/>
      <c r="C201" s="30"/>
      <c r="D201" s="30"/>
      <c r="E201" s="30"/>
      <c r="F201" s="30"/>
    </row>
    <row r="202" spans="1:6" ht="15.75" x14ac:dyDescent="0.25">
      <c r="A202" s="30"/>
      <c r="B202" s="30"/>
      <c r="C202" s="30"/>
      <c r="D202" s="30"/>
      <c r="E202" s="30"/>
      <c r="F202" s="30"/>
    </row>
    <row r="203" spans="1:6" ht="15.75" x14ac:dyDescent="0.25">
      <c r="A203" s="30"/>
      <c r="B203" s="30"/>
      <c r="C203" s="30"/>
      <c r="D203" s="30"/>
      <c r="E203" s="30"/>
      <c r="F203" s="30"/>
    </row>
    <row r="204" spans="1:6" ht="15.75" x14ac:dyDescent="0.25">
      <c r="A204" s="30"/>
      <c r="B204" s="30"/>
      <c r="C204" s="30"/>
      <c r="D204" s="30"/>
      <c r="E204" s="30"/>
      <c r="F204" s="30"/>
    </row>
    <row r="205" spans="1:6" ht="15.75" x14ac:dyDescent="0.25">
      <c r="A205" s="30"/>
      <c r="B205" s="30"/>
      <c r="C205" s="30"/>
      <c r="D205" s="30"/>
      <c r="E205" s="30"/>
      <c r="F205" s="30"/>
    </row>
    <row r="206" spans="1:6" ht="15.75" x14ac:dyDescent="0.25">
      <c r="A206" s="30"/>
      <c r="B206" s="30"/>
      <c r="C206" s="30"/>
      <c r="D206" s="30"/>
      <c r="E206" s="30"/>
      <c r="F206" s="30"/>
    </row>
    <row r="207" spans="1:6" ht="15.75" x14ac:dyDescent="0.25">
      <c r="A207" s="30"/>
      <c r="B207" s="30"/>
      <c r="C207" s="30"/>
      <c r="D207" s="30"/>
      <c r="E207" s="30"/>
      <c r="F207" s="30"/>
    </row>
    <row r="208" spans="1:6" ht="15.75" x14ac:dyDescent="0.25">
      <c r="A208" s="30"/>
      <c r="B208" s="30"/>
      <c r="C208" s="30"/>
      <c r="D208" s="30"/>
      <c r="E208" s="30"/>
      <c r="F208" s="30"/>
    </row>
    <row r="209" spans="1:6" ht="15.75" x14ac:dyDescent="0.25">
      <c r="A209" s="30"/>
      <c r="B209" s="30"/>
      <c r="C209" s="30"/>
      <c r="D209" s="30"/>
      <c r="E209" s="30"/>
      <c r="F209" s="30"/>
    </row>
    <row r="210" spans="1:6" ht="15.75" x14ac:dyDescent="0.25">
      <c r="A210" s="30"/>
      <c r="B210" s="30"/>
      <c r="C210" s="30"/>
      <c r="D210" s="30"/>
      <c r="E210" s="30"/>
      <c r="F210" s="30"/>
    </row>
    <row r="211" spans="1:6" ht="15.75" x14ac:dyDescent="0.25">
      <c r="A211" s="30"/>
      <c r="B211" s="30"/>
      <c r="C211" s="30"/>
      <c r="D211" s="30"/>
      <c r="E211" s="30"/>
      <c r="F211" s="30"/>
    </row>
    <row r="212" spans="1:6" ht="15.75" x14ac:dyDescent="0.25">
      <c r="A212" s="30"/>
      <c r="B212" s="30"/>
      <c r="C212" s="30"/>
      <c r="D212" s="30"/>
      <c r="E212" s="30"/>
      <c r="F212" s="30"/>
    </row>
    <row r="213" spans="1:6" ht="15.75" x14ac:dyDescent="0.25">
      <c r="A213" s="30"/>
      <c r="B213" s="30"/>
      <c r="C213" s="30"/>
      <c r="D213" s="30"/>
      <c r="E213" s="30"/>
      <c r="F213" s="30"/>
    </row>
    <row r="214" spans="1:6" ht="15.75" x14ac:dyDescent="0.25">
      <c r="A214" s="30"/>
      <c r="B214" s="30"/>
      <c r="C214" s="30"/>
      <c r="D214" s="30"/>
      <c r="E214" s="30"/>
      <c r="F214" s="30"/>
    </row>
    <row r="215" spans="1:6" ht="15.75" x14ac:dyDescent="0.25">
      <c r="A215" s="30"/>
      <c r="B215" s="30"/>
      <c r="C215" s="30"/>
      <c r="D215" s="30"/>
      <c r="E215" s="30"/>
      <c r="F215" s="30"/>
    </row>
    <row r="216" spans="1:6" ht="15.75" x14ac:dyDescent="0.25">
      <c r="A216" s="30"/>
      <c r="B216" s="30"/>
      <c r="C216" s="30"/>
      <c r="D216" s="30"/>
      <c r="E216" s="30"/>
      <c r="F216" s="30"/>
    </row>
    <row r="217" spans="1:6" ht="15.75" x14ac:dyDescent="0.25">
      <c r="A217" s="30"/>
      <c r="B217" s="30"/>
      <c r="C217" s="30"/>
      <c r="D217" s="30"/>
      <c r="E217" s="30"/>
      <c r="F217" s="30"/>
    </row>
    <row r="218" spans="1:6" ht="15.75" x14ac:dyDescent="0.25">
      <c r="A218" s="30"/>
      <c r="B218" s="30"/>
      <c r="C218" s="30"/>
      <c r="D218" s="30"/>
      <c r="E218" s="30"/>
      <c r="F218" s="30"/>
    </row>
    <row r="219" spans="1:6" ht="15.75" x14ac:dyDescent="0.25">
      <c r="A219" s="30"/>
      <c r="B219" s="30"/>
      <c r="C219" s="30"/>
      <c r="D219" s="30"/>
      <c r="E219" s="30"/>
      <c r="F219" s="30"/>
    </row>
    <row r="220" spans="1:6" ht="15.75" x14ac:dyDescent="0.25">
      <c r="A220" s="30"/>
      <c r="B220" s="30"/>
      <c r="C220" s="30"/>
      <c r="D220" s="30"/>
      <c r="E220" s="30"/>
      <c r="F220" s="30"/>
    </row>
    <row r="221" spans="1:6" ht="15.75" x14ac:dyDescent="0.25">
      <c r="A221" s="30"/>
      <c r="B221" s="30"/>
      <c r="C221" s="30"/>
      <c r="D221" s="30"/>
      <c r="E221" s="30"/>
      <c r="F221" s="30"/>
    </row>
    <row r="222" spans="1:6" ht="15.75" x14ac:dyDescent="0.25">
      <c r="A222" s="30"/>
      <c r="B222" s="30"/>
      <c r="C222" s="30"/>
      <c r="D222" s="30"/>
      <c r="E222" s="30"/>
      <c r="F222" s="30"/>
    </row>
    <row r="223" spans="1:6" ht="15.75" x14ac:dyDescent="0.25">
      <c r="A223" s="30"/>
      <c r="B223" s="30"/>
      <c r="C223" s="30"/>
      <c r="D223" s="30"/>
      <c r="E223" s="30"/>
      <c r="F223" s="30"/>
    </row>
    <row r="224" spans="1:6" ht="15.75" x14ac:dyDescent="0.25">
      <c r="A224" s="30"/>
      <c r="B224" s="30"/>
      <c r="C224" s="30"/>
      <c r="D224" s="30"/>
      <c r="E224" s="30"/>
      <c r="F224" s="30"/>
    </row>
    <row r="225" spans="1:6" ht="15.75" x14ac:dyDescent="0.25">
      <c r="A225" s="30"/>
      <c r="B225" s="30"/>
      <c r="C225" s="30"/>
      <c r="D225" s="30"/>
      <c r="E225" s="30"/>
      <c r="F225" s="30"/>
    </row>
    <row r="226" spans="1:6" ht="15.75" x14ac:dyDescent="0.25">
      <c r="A226" s="30"/>
      <c r="B226" s="30"/>
      <c r="C226" s="30"/>
      <c r="D226" s="30"/>
      <c r="E226" s="30"/>
      <c r="F226" s="30"/>
    </row>
    <row r="227" spans="1:6" ht="15.75" x14ac:dyDescent="0.25">
      <c r="A227" s="30"/>
      <c r="B227" s="30"/>
      <c r="C227" s="30"/>
      <c r="D227" s="30"/>
      <c r="E227" s="30"/>
      <c r="F227" s="30"/>
    </row>
    <row r="228" spans="1:6" ht="15.75" x14ac:dyDescent="0.25">
      <c r="A228" s="30"/>
      <c r="B228" s="30"/>
      <c r="C228" s="30"/>
      <c r="D228" s="30"/>
      <c r="E228" s="30"/>
      <c r="F228" s="30"/>
    </row>
    <row r="229" spans="1:6" ht="15.75" x14ac:dyDescent="0.25">
      <c r="A229" s="30"/>
      <c r="B229" s="30"/>
      <c r="C229" s="30"/>
      <c r="D229" s="30"/>
      <c r="E229" s="30"/>
      <c r="F229" s="30"/>
    </row>
    <row r="230" spans="1:6" ht="15.75" x14ac:dyDescent="0.25">
      <c r="A230" s="30"/>
      <c r="B230" s="30"/>
      <c r="C230" s="30"/>
      <c r="D230" s="30"/>
      <c r="E230" s="30"/>
      <c r="F230" s="30"/>
    </row>
    <row r="231" spans="1:6" ht="15.75" x14ac:dyDescent="0.25">
      <c r="A231" s="30"/>
      <c r="B231" s="30"/>
      <c r="C231" s="30"/>
      <c r="D231" s="30"/>
      <c r="E231" s="30"/>
      <c r="F231" s="30"/>
    </row>
    <row r="232" spans="1:6" ht="15.75" x14ac:dyDescent="0.25">
      <c r="A232" s="30"/>
      <c r="B232" s="30"/>
      <c r="C232" s="30"/>
      <c r="D232" s="30"/>
      <c r="E232" s="30"/>
      <c r="F232" s="30"/>
    </row>
    <row r="233" spans="1:6" ht="15.75" x14ac:dyDescent="0.25">
      <c r="A233" s="30"/>
      <c r="B233" s="30"/>
      <c r="C233" s="30"/>
      <c r="D233" s="30"/>
      <c r="E233" s="30"/>
      <c r="F233" s="30"/>
    </row>
    <row r="234" spans="1:6" ht="15.75" x14ac:dyDescent="0.25">
      <c r="A234" s="30"/>
      <c r="B234" s="30"/>
      <c r="C234" s="30"/>
      <c r="D234" s="30"/>
      <c r="E234" s="30"/>
      <c r="F234" s="30"/>
    </row>
    <row r="235" spans="1:6" ht="15.75" x14ac:dyDescent="0.25">
      <c r="A235" s="30"/>
      <c r="B235" s="30"/>
      <c r="C235" s="30"/>
      <c r="D235" s="30"/>
      <c r="E235" s="30"/>
      <c r="F235" s="30"/>
    </row>
    <row r="236" spans="1:6" ht="15.75" x14ac:dyDescent="0.25">
      <c r="A236" s="30"/>
      <c r="B236" s="30"/>
      <c r="C236" s="30"/>
      <c r="D236" s="30"/>
      <c r="E236" s="30"/>
      <c r="F236" s="30"/>
    </row>
    <row r="237" spans="1:6" ht="15.75" x14ac:dyDescent="0.25">
      <c r="A237" s="30"/>
      <c r="B237" s="30"/>
      <c r="C237" s="30"/>
      <c r="D237" s="30"/>
      <c r="E237" s="30"/>
      <c r="F237" s="30"/>
    </row>
    <row r="238" spans="1:6" ht="15.75" x14ac:dyDescent="0.25">
      <c r="A238" s="30"/>
      <c r="B238" s="30"/>
      <c r="C238" s="30"/>
      <c r="D238" s="30"/>
      <c r="E238" s="30"/>
      <c r="F238" s="30"/>
    </row>
    <row r="239" spans="1:6" ht="15.75" x14ac:dyDescent="0.25">
      <c r="A239" s="30"/>
      <c r="B239" s="30"/>
      <c r="C239" s="30"/>
      <c r="D239" s="30"/>
      <c r="E239" s="30"/>
      <c r="F239" s="30"/>
    </row>
    <row r="240" spans="1:6" ht="15.75" x14ac:dyDescent="0.25">
      <c r="A240" s="30"/>
      <c r="B240" s="30"/>
      <c r="C240" s="30"/>
      <c r="D240" s="30"/>
      <c r="E240" s="30"/>
      <c r="F240" s="30"/>
    </row>
    <row r="241" spans="1:6" ht="15.75" x14ac:dyDescent="0.25">
      <c r="A241" s="30"/>
      <c r="B241" s="30"/>
      <c r="C241" s="30"/>
      <c r="D241" s="30"/>
      <c r="E241" s="30"/>
      <c r="F241" s="30"/>
    </row>
    <row r="242" spans="1:6" ht="15.75" x14ac:dyDescent="0.25">
      <c r="A242" s="30"/>
      <c r="B242" s="30"/>
      <c r="C242" s="30"/>
      <c r="D242" s="30"/>
      <c r="E242" s="30"/>
      <c r="F242" s="30"/>
    </row>
    <row r="243" spans="1:6" ht="15.75" x14ac:dyDescent="0.25">
      <c r="A243" s="30"/>
      <c r="B243" s="30"/>
      <c r="C243" s="30"/>
      <c r="D243" s="30"/>
      <c r="E243" s="30"/>
      <c r="F243" s="30"/>
    </row>
    <row r="244" spans="1:6" ht="15.75" x14ac:dyDescent="0.25">
      <c r="A244" s="30"/>
      <c r="B244" s="30"/>
      <c r="C244" s="30"/>
      <c r="D244" s="30"/>
      <c r="E244" s="30"/>
      <c r="F244" s="30"/>
    </row>
    <row r="245" spans="1:6" ht="15.75" x14ac:dyDescent="0.25">
      <c r="A245" s="30"/>
      <c r="B245" s="30"/>
      <c r="C245" s="30"/>
      <c r="D245" s="30"/>
      <c r="E245" s="30"/>
      <c r="F245" s="30"/>
    </row>
    <row r="246" spans="1:6" ht="15.75" x14ac:dyDescent="0.25">
      <c r="A246" s="30"/>
      <c r="B246" s="30"/>
      <c r="C246" s="30"/>
      <c r="D246" s="30"/>
      <c r="E246" s="30"/>
      <c r="F246" s="30"/>
    </row>
    <row r="247" spans="1:6" ht="15.75" x14ac:dyDescent="0.25">
      <c r="A247" s="30"/>
      <c r="B247" s="30"/>
      <c r="C247" s="30"/>
      <c r="D247" s="30"/>
      <c r="E247" s="30"/>
      <c r="F247" s="30"/>
    </row>
    <row r="248" spans="1:6" ht="15.75" x14ac:dyDescent="0.25">
      <c r="A248" s="30"/>
      <c r="B248" s="30"/>
      <c r="C248" s="30"/>
      <c r="D248" s="30"/>
      <c r="E248" s="30"/>
      <c r="F248" s="30"/>
    </row>
    <row r="249" spans="1:6" ht="15.75" x14ac:dyDescent="0.25">
      <c r="A249" s="30"/>
      <c r="B249" s="30"/>
      <c r="C249" s="30"/>
      <c r="D249" s="30"/>
      <c r="E249" s="30"/>
      <c r="F249" s="30"/>
    </row>
    <row r="250" spans="1:6" ht="15.75" x14ac:dyDescent="0.25">
      <c r="A250" s="30"/>
      <c r="B250" s="30"/>
      <c r="C250" s="30"/>
      <c r="D250" s="30"/>
      <c r="E250" s="30"/>
      <c r="F250" s="30"/>
    </row>
    <row r="251" spans="1:6" ht="15.75" x14ac:dyDescent="0.25">
      <c r="A251" s="30"/>
      <c r="B251" s="30"/>
      <c r="C251" s="30"/>
      <c r="D251" s="30"/>
      <c r="E251" s="30"/>
      <c r="F251" s="30"/>
    </row>
    <row r="252" spans="1:6" ht="15.75" x14ac:dyDescent="0.25">
      <c r="A252" s="30"/>
      <c r="B252" s="30"/>
      <c r="C252" s="30"/>
      <c r="D252" s="30"/>
      <c r="E252" s="30"/>
      <c r="F252" s="30"/>
    </row>
    <row r="253" spans="1:6" ht="15.75" x14ac:dyDescent="0.25">
      <c r="A253" s="30"/>
      <c r="B253" s="30"/>
      <c r="C253" s="30"/>
      <c r="D253" s="30"/>
      <c r="E253" s="30"/>
      <c r="F253" s="30"/>
    </row>
    <row r="254" spans="1:6" ht="15.75" x14ac:dyDescent="0.25">
      <c r="A254" s="30"/>
      <c r="B254" s="30"/>
      <c r="C254" s="30"/>
      <c r="D254" s="30"/>
      <c r="E254" s="30"/>
      <c r="F254" s="30"/>
    </row>
    <row r="255" spans="1:6" ht="15.75" x14ac:dyDescent="0.25">
      <c r="A255" s="30"/>
      <c r="B255" s="30"/>
      <c r="C255" s="30"/>
      <c r="D255" s="30"/>
      <c r="E255" s="30"/>
      <c r="F255" s="30"/>
    </row>
    <row r="256" spans="1:6" ht="15.75" x14ac:dyDescent="0.25">
      <c r="A256" s="30"/>
      <c r="B256" s="30"/>
      <c r="C256" s="30"/>
      <c r="D256" s="30"/>
      <c r="E256" s="30"/>
      <c r="F256" s="30"/>
    </row>
    <row r="257" spans="1:6" ht="15.75" x14ac:dyDescent="0.25">
      <c r="A257" s="30"/>
      <c r="B257" s="30"/>
      <c r="C257" s="30"/>
      <c r="D257" s="30"/>
      <c r="E257" s="30"/>
      <c r="F257" s="30"/>
    </row>
    <row r="258" spans="1:6" ht="15.75" x14ac:dyDescent="0.25">
      <c r="A258" s="30"/>
      <c r="B258" s="30"/>
      <c r="C258" s="30"/>
      <c r="D258" s="30"/>
      <c r="E258" s="30"/>
      <c r="F258" s="30"/>
    </row>
    <row r="259" spans="1:6" ht="15.75" x14ac:dyDescent="0.25">
      <c r="A259" s="30"/>
      <c r="B259" s="30"/>
      <c r="C259" s="30"/>
      <c r="D259" s="30"/>
      <c r="E259" s="30"/>
      <c r="F259" s="30"/>
    </row>
    <row r="260" spans="1:6" ht="15.75" x14ac:dyDescent="0.25">
      <c r="A260" s="30"/>
      <c r="B260" s="30"/>
      <c r="C260" s="30"/>
      <c r="D260" s="30"/>
      <c r="E260" s="30"/>
      <c r="F260" s="30"/>
    </row>
    <row r="261" spans="1:6" ht="15.75" x14ac:dyDescent="0.25">
      <c r="A261" s="30"/>
      <c r="B261" s="30"/>
      <c r="C261" s="30"/>
      <c r="D261" s="30"/>
      <c r="E261" s="30"/>
      <c r="F261" s="30"/>
    </row>
    <row r="262" spans="1:6" ht="15.75" x14ac:dyDescent="0.25">
      <c r="A262" s="30"/>
      <c r="B262" s="30"/>
      <c r="C262" s="30"/>
      <c r="D262" s="30"/>
      <c r="E262" s="30"/>
      <c r="F262" s="30"/>
    </row>
    <row r="263" spans="1:6" ht="15.75" x14ac:dyDescent="0.25">
      <c r="A263" s="30"/>
      <c r="B263" s="30"/>
      <c r="C263" s="30"/>
      <c r="D263" s="30"/>
      <c r="E263" s="30"/>
      <c r="F263" s="30"/>
    </row>
    <row r="264" spans="1:6" ht="15.75" x14ac:dyDescent="0.25">
      <c r="A264" s="30"/>
      <c r="B264" s="30"/>
      <c r="C264" s="30"/>
      <c r="D264" s="30"/>
      <c r="E264" s="30"/>
      <c r="F264" s="30"/>
    </row>
    <row r="265" spans="1:6" ht="15.75" x14ac:dyDescent="0.25">
      <c r="A265" s="30"/>
      <c r="B265" s="30"/>
      <c r="C265" s="30"/>
      <c r="D265" s="30"/>
      <c r="E265" s="30"/>
      <c r="F265" s="30"/>
    </row>
    <row r="266" spans="1:6" ht="15.75" x14ac:dyDescent="0.25">
      <c r="A266" s="30"/>
      <c r="B266" s="30"/>
      <c r="C266" s="30"/>
      <c r="D266" s="30"/>
      <c r="E266" s="30"/>
      <c r="F266" s="30"/>
    </row>
    <row r="267" spans="1:6" ht="15.75" x14ac:dyDescent="0.25">
      <c r="A267" s="30"/>
      <c r="B267" s="30"/>
      <c r="C267" s="30"/>
      <c r="D267" s="30"/>
      <c r="E267" s="30"/>
      <c r="F267" s="30"/>
    </row>
    <row r="268" spans="1:6" ht="15.75" x14ac:dyDescent="0.25">
      <c r="A268" s="30"/>
      <c r="B268" s="30"/>
      <c r="C268" s="30"/>
      <c r="D268" s="30"/>
      <c r="E268" s="30"/>
      <c r="F268" s="30"/>
    </row>
    <row r="269" spans="1:6" ht="15.75" x14ac:dyDescent="0.25">
      <c r="A269" s="30"/>
      <c r="B269" s="30"/>
      <c r="C269" s="30"/>
      <c r="D269" s="30"/>
      <c r="E269" s="30"/>
      <c r="F269" s="30"/>
    </row>
    <row r="270" spans="1:6" ht="15.75" x14ac:dyDescent="0.25">
      <c r="A270" s="30"/>
      <c r="B270" s="30"/>
      <c r="C270" s="30"/>
      <c r="D270" s="30"/>
      <c r="E270" s="30"/>
      <c r="F270" s="30"/>
    </row>
    <row r="271" spans="1:6" ht="15.75" x14ac:dyDescent="0.25">
      <c r="A271" s="30"/>
      <c r="B271" s="30"/>
      <c r="C271" s="30"/>
      <c r="D271" s="30"/>
      <c r="E271" s="30"/>
      <c r="F271" s="30"/>
    </row>
    <row r="272" spans="1:6" ht="15.75" x14ac:dyDescent="0.25">
      <c r="A272" s="30"/>
      <c r="B272" s="30"/>
      <c r="C272" s="30"/>
      <c r="D272" s="30"/>
      <c r="E272" s="30"/>
      <c r="F272" s="30"/>
    </row>
    <row r="273" spans="1:6" ht="15.75" x14ac:dyDescent="0.25">
      <c r="A273" s="30"/>
      <c r="B273" s="30"/>
      <c r="C273" s="30"/>
      <c r="D273" s="30"/>
      <c r="E273" s="30"/>
      <c r="F273" s="30"/>
    </row>
    <row r="274" spans="1:6" ht="15.75" x14ac:dyDescent="0.25">
      <c r="A274" s="30"/>
      <c r="B274" s="30"/>
      <c r="C274" s="30"/>
      <c r="D274" s="30"/>
      <c r="E274" s="30"/>
      <c r="F274" s="30"/>
    </row>
  </sheetData>
  <mergeCells count="1">
    <mergeCell ref="D18:F18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workbookViewId="0">
      <selection activeCell="K131" sqref="K131"/>
    </sheetView>
  </sheetViews>
  <sheetFormatPr baseColWidth="10" defaultRowHeight="15" x14ac:dyDescent="0.25"/>
  <cols>
    <col min="1" max="1" width="27.140625" style="3" customWidth="1"/>
    <col min="2" max="16384" width="11.42578125" style="3"/>
  </cols>
  <sheetData>
    <row r="1" spans="1:6" x14ac:dyDescent="0.25">
      <c r="D1" s="279"/>
    </row>
    <row r="2" spans="1:6" x14ac:dyDescent="0.25">
      <c r="D2" s="279"/>
    </row>
    <row r="3" spans="1:6" x14ac:dyDescent="0.25">
      <c r="D3" s="279"/>
    </row>
    <row r="4" spans="1:6" x14ac:dyDescent="0.25">
      <c r="D4" s="279"/>
    </row>
    <row r="5" spans="1:6" ht="18.75" x14ac:dyDescent="0.3">
      <c r="A5" s="274" t="s">
        <v>358</v>
      </c>
      <c r="B5" s="160"/>
      <c r="C5" s="160"/>
      <c r="D5" s="235"/>
      <c r="E5" s="160"/>
      <c r="F5" s="160"/>
    </row>
    <row r="6" spans="1:6" ht="15.75" x14ac:dyDescent="0.25">
      <c r="A6" s="275"/>
      <c r="B6" s="160"/>
      <c r="C6" s="160"/>
      <c r="D6" s="235"/>
      <c r="E6" s="160"/>
      <c r="F6" s="160"/>
    </row>
    <row r="7" spans="1:6" ht="15.75" x14ac:dyDescent="0.25">
      <c r="A7" s="160" t="s">
        <v>342</v>
      </c>
      <c r="B7" s="160"/>
      <c r="C7" s="160"/>
      <c r="D7" s="235"/>
      <c r="E7" s="160"/>
      <c r="F7" s="160"/>
    </row>
    <row r="8" spans="1:6" ht="15.75" x14ac:dyDescent="0.25">
      <c r="A8" s="160" t="s">
        <v>353</v>
      </c>
      <c r="B8" s="160"/>
      <c r="C8" s="160"/>
      <c r="D8" s="235"/>
      <c r="E8" s="160"/>
      <c r="F8" s="160"/>
    </row>
    <row r="9" spans="1:6" ht="15.75" x14ac:dyDescent="0.25">
      <c r="A9" s="160"/>
      <c r="B9" s="160"/>
      <c r="C9" s="160"/>
      <c r="D9" s="235"/>
      <c r="E9" s="160"/>
      <c r="F9" s="160"/>
    </row>
    <row r="10" spans="1:6" ht="15.75" x14ac:dyDescent="0.25">
      <c r="A10" s="160" t="s">
        <v>117</v>
      </c>
      <c r="B10" s="216">
        <v>0.25</v>
      </c>
      <c r="C10" s="160"/>
      <c r="D10" s="235"/>
      <c r="E10" s="160"/>
      <c r="F10" s="160"/>
    </row>
    <row r="11" spans="1:6" ht="15.75" x14ac:dyDescent="0.25">
      <c r="A11" s="160"/>
      <c r="B11" s="160"/>
      <c r="C11" s="160"/>
      <c r="D11" s="235"/>
      <c r="E11" s="160"/>
      <c r="F11" s="160"/>
    </row>
    <row r="12" spans="1:6" ht="15.75" x14ac:dyDescent="0.25">
      <c r="A12" s="275" t="s">
        <v>174</v>
      </c>
      <c r="B12" s="275" t="s">
        <v>80</v>
      </c>
      <c r="C12" s="275" t="s">
        <v>81</v>
      </c>
      <c r="D12" s="276" t="s">
        <v>82</v>
      </c>
      <c r="E12" s="160"/>
      <c r="F12" s="160"/>
    </row>
    <row r="13" spans="1:6" ht="15.75" x14ac:dyDescent="0.25">
      <c r="A13" s="160" t="s">
        <v>249</v>
      </c>
      <c r="B13" s="160"/>
      <c r="C13" s="160"/>
      <c r="D13" s="160"/>
      <c r="E13" s="160"/>
      <c r="F13" s="160"/>
    </row>
    <row r="14" spans="1:6" ht="15.75" x14ac:dyDescent="0.25">
      <c r="A14" s="160" t="s">
        <v>248</v>
      </c>
      <c r="B14" s="60"/>
      <c r="C14" s="60"/>
      <c r="D14" s="60"/>
      <c r="E14" s="160"/>
      <c r="F14" s="160"/>
    </row>
    <row r="15" spans="1:6" ht="15.75" x14ac:dyDescent="0.25">
      <c r="A15" s="160" t="s">
        <v>247</v>
      </c>
      <c r="B15" s="62"/>
      <c r="C15" s="62"/>
      <c r="D15" s="62"/>
      <c r="E15" s="160"/>
      <c r="F15" s="160"/>
    </row>
    <row r="16" spans="1:6" ht="15.75" x14ac:dyDescent="0.25">
      <c r="A16" s="160"/>
      <c r="B16" s="160"/>
      <c r="C16" s="160"/>
      <c r="D16" s="160"/>
      <c r="E16" s="160"/>
      <c r="F16" s="160"/>
    </row>
    <row r="17" spans="1:6" ht="15.75" x14ac:dyDescent="0.25">
      <c r="A17" s="275" t="s">
        <v>178</v>
      </c>
      <c r="B17" s="160"/>
      <c r="C17" s="160"/>
      <c r="D17" s="160"/>
      <c r="E17" s="160"/>
      <c r="F17" s="160"/>
    </row>
    <row r="18" spans="1:6" ht="15.75" x14ac:dyDescent="0.25">
      <c r="A18" s="160" t="s">
        <v>106</v>
      </c>
      <c r="B18" s="216"/>
      <c r="C18" s="160"/>
      <c r="D18" s="160"/>
      <c r="E18" s="160"/>
      <c r="F18" s="160"/>
    </row>
    <row r="19" spans="1:6" ht="15.75" x14ac:dyDescent="0.25">
      <c r="A19" s="160" t="s">
        <v>104</v>
      </c>
      <c r="B19" s="160"/>
      <c r="C19" s="160" t="s">
        <v>187</v>
      </c>
      <c r="D19" s="160"/>
      <c r="E19" s="160"/>
      <c r="F19" s="160"/>
    </row>
    <row r="20" spans="1:6" ht="15.75" x14ac:dyDescent="0.25">
      <c r="A20" s="160"/>
      <c r="B20" s="160"/>
      <c r="C20" s="160"/>
      <c r="D20" s="160"/>
      <c r="E20" s="160"/>
      <c r="F20" s="160"/>
    </row>
    <row r="21" spans="1:6" ht="15.75" x14ac:dyDescent="0.25">
      <c r="A21" s="160"/>
      <c r="B21" s="160"/>
      <c r="C21" s="290" t="s">
        <v>108</v>
      </c>
      <c r="D21" s="290"/>
      <c r="E21" s="290"/>
      <c r="F21" s="280"/>
    </row>
    <row r="22" spans="1:6" ht="15.75" x14ac:dyDescent="0.25">
      <c r="A22" s="275" t="s">
        <v>246</v>
      </c>
      <c r="B22" s="160" t="s">
        <v>106</v>
      </c>
      <c r="C22" s="276" t="s">
        <v>80</v>
      </c>
      <c r="D22" s="276" t="s">
        <v>81</v>
      </c>
      <c r="E22" s="276" t="s">
        <v>82</v>
      </c>
      <c r="F22" s="56"/>
    </row>
    <row r="23" spans="1:6" ht="15.75" x14ac:dyDescent="0.25">
      <c r="A23" s="160" t="s">
        <v>230</v>
      </c>
      <c r="B23" s="160"/>
      <c r="C23" s="160"/>
      <c r="D23" s="160"/>
      <c r="E23" s="160"/>
      <c r="F23" s="51"/>
    </row>
    <row r="24" spans="1:6" ht="15.75" x14ac:dyDescent="0.25">
      <c r="A24" s="160" t="s">
        <v>80</v>
      </c>
      <c r="B24" s="160"/>
      <c r="C24" s="160"/>
      <c r="D24" s="160"/>
      <c r="E24" s="160"/>
      <c r="F24" s="51"/>
    </row>
    <row r="25" spans="1:6" ht="15.75" x14ac:dyDescent="0.25">
      <c r="A25" s="160" t="s">
        <v>81</v>
      </c>
      <c r="B25" s="160"/>
      <c r="C25" s="160"/>
      <c r="D25" s="160"/>
      <c r="E25" s="160"/>
      <c r="F25" s="51"/>
    </row>
    <row r="26" spans="1:6" ht="15.75" x14ac:dyDescent="0.25">
      <c r="A26" s="160" t="s">
        <v>82</v>
      </c>
      <c r="B26" s="160"/>
      <c r="C26" s="60"/>
      <c r="D26" s="60"/>
      <c r="E26" s="60"/>
      <c r="F26" s="51"/>
    </row>
    <row r="27" spans="1:6" ht="15.75" x14ac:dyDescent="0.25">
      <c r="A27" s="160" t="s">
        <v>245</v>
      </c>
      <c r="B27" s="160"/>
      <c r="C27" s="240"/>
      <c r="D27" s="240"/>
      <c r="E27" s="240"/>
      <c r="F27" s="51"/>
    </row>
    <row r="28" spans="1:6" ht="15.75" x14ac:dyDescent="0.25">
      <c r="A28" s="160" t="s">
        <v>244</v>
      </c>
      <c r="B28" s="160"/>
      <c r="C28" s="60"/>
      <c r="D28" s="60"/>
      <c r="E28" s="60"/>
      <c r="F28" s="160"/>
    </row>
    <row r="29" spans="1:6" ht="15.75" x14ac:dyDescent="0.25">
      <c r="A29" s="160" t="s">
        <v>161</v>
      </c>
      <c r="B29" s="160"/>
      <c r="C29" s="62"/>
      <c r="D29" s="62"/>
      <c r="E29" s="62"/>
      <c r="F29" s="160"/>
    </row>
    <row r="30" spans="1:6" ht="15.75" x14ac:dyDescent="0.25">
      <c r="A30" s="160"/>
      <c r="B30" s="160"/>
      <c r="C30" s="160"/>
      <c r="D30" s="160"/>
      <c r="E30" s="160"/>
      <c r="F30" s="160"/>
    </row>
    <row r="31" spans="1:6" ht="15.75" x14ac:dyDescent="0.25">
      <c r="A31" s="275" t="s">
        <v>243</v>
      </c>
      <c r="B31" s="235" t="s">
        <v>80</v>
      </c>
      <c r="C31" s="235" t="s">
        <v>81</v>
      </c>
      <c r="D31" s="235" t="s">
        <v>82</v>
      </c>
      <c r="E31" s="160"/>
      <c r="F31" s="160"/>
    </row>
    <row r="32" spans="1:6" ht="15.75" x14ac:dyDescent="0.25">
      <c r="A32" s="160" t="s">
        <v>190</v>
      </c>
      <c r="B32" s="160"/>
      <c r="C32" s="160"/>
      <c r="D32" s="160"/>
      <c r="E32" s="160"/>
      <c r="F32" s="160"/>
    </row>
    <row r="33" spans="1:6" ht="15.75" x14ac:dyDescent="0.25">
      <c r="A33" s="160" t="s">
        <v>242</v>
      </c>
      <c r="B33" s="60"/>
      <c r="C33" s="60"/>
      <c r="D33" s="60"/>
      <c r="E33" s="160"/>
      <c r="F33" s="160"/>
    </row>
    <row r="34" spans="1:6" ht="15.75" x14ac:dyDescent="0.25">
      <c r="A34" s="160" t="s">
        <v>191</v>
      </c>
      <c r="B34" s="62"/>
      <c r="C34" s="62"/>
      <c r="D34" s="62"/>
      <c r="E34" s="160"/>
      <c r="F34" s="160"/>
    </row>
    <row r="35" spans="1:6" ht="15.75" x14ac:dyDescent="0.25">
      <c r="A35" s="160"/>
      <c r="B35" s="160"/>
      <c r="C35" s="160"/>
      <c r="D35" s="160"/>
      <c r="E35" s="160"/>
      <c r="F35" s="160"/>
    </row>
    <row r="36" spans="1:6" ht="15.75" x14ac:dyDescent="0.25">
      <c r="A36" s="160" t="s">
        <v>185</v>
      </c>
      <c r="B36" s="216">
        <v>1</v>
      </c>
      <c r="C36" s="160"/>
      <c r="D36" s="160"/>
      <c r="E36" s="160"/>
      <c r="F36" s="160"/>
    </row>
    <row r="37" spans="1:6" ht="15.75" x14ac:dyDescent="0.25">
      <c r="A37" s="160" t="s">
        <v>104</v>
      </c>
      <c r="B37" s="160" t="s">
        <v>93</v>
      </c>
      <c r="C37" s="160" t="s">
        <v>354</v>
      </c>
      <c r="D37" s="160"/>
      <c r="E37" s="160"/>
      <c r="F37" s="160"/>
    </row>
    <row r="38" spans="1:6" ht="15.75" x14ac:dyDescent="0.25">
      <c r="A38" s="160" t="s">
        <v>232</v>
      </c>
      <c r="B38" s="160"/>
      <c r="C38" s="160"/>
      <c r="D38" s="160"/>
      <c r="E38" s="160"/>
      <c r="F38" s="160"/>
    </row>
    <row r="39" spans="1:6" ht="15.75" x14ac:dyDescent="0.25">
      <c r="A39" s="160"/>
      <c r="B39" s="160"/>
      <c r="C39" s="160"/>
      <c r="D39" s="160"/>
      <c r="E39" s="160"/>
      <c r="F39" s="160"/>
    </row>
    <row r="40" spans="1:6" ht="15.75" x14ac:dyDescent="0.25">
      <c r="A40" s="160"/>
      <c r="B40" s="160"/>
      <c r="C40" s="291" t="s">
        <v>359</v>
      </c>
      <c r="D40" s="291"/>
      <c r="E40" s="291"/>
      <c r="F40" s="160"/>
    </row>
    <row r="41" spans="1:6" ht="15.75" x14ac:dyDescent="0.25">
      <c r="A41" s="160"/>
      <c r="B41" s="275" t="s">
        <v>231</v>
      </c>
      <c r="C41" s="160" t="s">
        <v>80</v>
      </c>
      <c r="D41" s="160" t="s">
        <v>81</v>
      </c>
      <c r="E41" s="160" t="s">
        <v>82</v>
      </c>
      <c r="F41" s="160"/>
    </row>
    <row r="42" spans="1:6" ht="15.75" x14ac:dyDescent="0.25">
      <c r="A42" s="160" t="s">
        <v>230</v>
      </c>
      <c r="B42" s="160"/>
      <c r="C42" s="160"/>
      <c r="D42" s="160"/>
      <c r="E42" s="160"/>
      <c r="F42" s="160"/>
    </row>
    <row r="43" spans="1:6" ht="15.75" x14ac:dyDescent="0.25">
      <c r="A43" s="160" t="s">
        <v>80</v>
      </c>
      <c r="B43" s="160"/>
      <c r="C43" s="160"/>
      <c r="D43" s="160"/>
      <c r="E43" s="160"/>
      <c r="F43" s="160"/>
    </row>
    <row r="44" spans="1:6" ht="15.75" x14ac:dyDescent="0.25">
      <c r="A44" s="160" t="s">
        <v>81</v>
      </c>
      <c r="B44" s="160"/>
      <c r="C44" s="160"/>
      <c r="D44" s="160"/>
      <c r="E44" s="160"/>
      <c r="F44" s="160"/>
    </row>
    <row r="45" spans="1:6" ht="15.75" x14ac:dyDescent="0.25">
      <c r="A45" s="160" t="s">
        <v>82</v>
      </c>
      <c r="B45" s="160"/>
      <c r="C45" s="60"/>
      <c r="D45" s="60"/>
      <c r="E45" s="60"/>
      <c r="F45" s="160"/>
    </row>
    <row r="46" spans="1:6" ht="15.75" x14ac:dyDescent="0.25">
      <c r="A46" s="160" t="s">
        <v>229</v>
      </c>
      <c r="B46" s="160"/>
      <c r="C46" s="240"/>
      <c r="D46" s="240"/>
      <c r="E46" s="240"/>
      <c r="F46" s="160"/>
    </row>
    <row r="47" spans="1:6" ht="15.75" x14ac:dyDescent="0.25">
      <c r="A47" s="160" t="s">
        <v>360</v>
      </c>
      <c r="B47" s="160"/>
      <c r="C47" s="60"/>
      <c r="D47" s="60"/>
      <c r="E47" s="60"/>
      <c r="F47" s="160"/>
    </row>
    <row r="48" spans="1:6" ht="15.75" x14ac:dyDescent="0.25">
      <c r="A48" s="160"/>
      <c r="B48" s="160"/>
      <c r="C48" s="51"/>
      <c r="D48" s="51"/>
      <c r="E48" s="51"/>
      <c r="F48" s="160"/>
    </row>
    <row r="49" spans="1:6" ht="15.75" x14ac:dyDescent="0.25">
      <c r="A49" s="160" t="s">
        <v>241</v>
      </c>
      <c r="B49" s="160"/>
      <c r="C49" s="51"/>
      <c r="D49" s="51"/>
      <c r="E49" s="51"/>
      <c r="F49" s="160"/>
    </row>
    <row r="50" spans="1:6" ht="15.75" x14ac:dyDescent="0.25">
      <c r="A50" s="160" t="s">
        <v>355</v>
      </c>
      <c r="B50" s="160"/>
      <c r="C50" s="51"/>
      <c r="D50" s="51"/>
      <c r="E50" s="51"/>
      <c r="F50" s="160"/>
    </row>
    <row r="51" spans="1:6" ht="15.75" x14ac:dyDescent="0.25">
      <c r="A51" s="160" t="s">
        <v>240</v>
      </c>
      <c r="B51" s="160"/>
      <c r="C51" s="51"/>
      <c r="D51" s="60"/>
      <c r="E51" s="51"/>
      <c r="F51" s="160"/>
    </row>
    <row r="52" spans="1:6" ht="15.75" x14ac:dyDescent="0.25">
      <c r="A52" s="160" t="s">
        <v>239</v>
      </c>
      <c r="B52" s="160"/>
      <c r="C52" s="51"/>
      <c r="D52" s="62"/>
      <c r="E52" s="51"/>
      <c r="F52" s="160"/>
    </row>
    <row r="53" spans="1:6" ht="15.75" x14ac:dyDescent="0.25">
      <c r="A53" s="160"/>
      <c r="B53" s="160"/>
      <c r="C53" s="51"/>
      <c r="D53" s="51"/>
      <c r="E53" s="51"/>
      <c r="F53" s="160"/>
    </row>
    <row r="54" spans="1:6" ht="15.75" x14ac:dyDescent="0.25">
      <c r="A54" s="160" t="s">
        <v>238</v>
      </c>
      <c r="B54" s="160"/>
      <c r="C54" s="51"/>
      <c r="D54" s="51"/>
      <c r="E54" s="51"/>
      <c r="F54" s="160"/>
    </row>
    <row r="55" spans="1:6" ht="15.75" x14ac:dyDescent="0.25">
      <c r="A55" s="160"/>
      <c r="B55" s="160"/>
      <c r="C55" s="51"/>
      <c r="D55" s="51"/>
      <c r="E55" s="51"/>
      <c r="F55" s="160"/>
    </row>
    <row r="56" spans="1:6" ht="15.75" x14ac:dyDescent="0.25">
      <c r="A56" s="160" t="s">
        <v>237</v>
      </c>
      <c r="B56" s="160"/>
      <c r="C56" s="51"/>
      <c r="D56" s="51"/>
      <c r="E56" s="51"/>
      <c r="F56" s="160"/>
    </row>
    <row r="57" spans="1:6" ht="15.75" x14ac:dyDescent="0.25">
      <c r="A57" s="160" t="s">
        <v>356</v>
      </c>
      <c r="B57" s="60"/>
      <c r="C57" s="51"/>
      <c r="D57" s="51"/>
      <c r="E57" s="51"/>
      <c r="F57" s="160"/>
    </row>
    <row r="58" spans="1:6" ht="15.75" x14ac:dyDescent="0.25">
      <c r="A58" s="160" t="s">
        <v>357</v>
      </c>
      <c r="B58" s="160"/>
      <c r="C58" s="51"/>
      <c r="D58" s="51"/>
      <c r="E58" s="51"/>
      <c r="F58" s="160"/>
    </row>
    <row r="59" spans="1:6" ht="15.75" x14ac:dyDescent="0.25">
      <c r="A59" s="160" t="s">
        <v>236</v>
      </c>
      <c r="B59" s="60"/>
      <c r="C59" s="51"/>
      <c r="D59" s="51"/>
      <c r="E59" s="51"/>
      <c r="F59" s="160"/>
    </row>
    <row r="60" spans="1:6" ht="15.75" x14ac:dyDescent="0.25">
      <c r="A60" s="160" t="s">
        <v>235</v>
      </c>
      <c r="B60" s="62"/>
      <c r="C60" s="51"/>
      <c r="D60" s="51"/>
      <c r="E60" s="51"/>
      <c r="F60" s="160"/>
    </row>
    <row r="61" spans="1:6" ht="15.75" x14ac:dyDescent="0.25">
      <c r="A61" s="160"/>
      <c r="B61" s="160"/>
      <c r="C61" s="51"/>
      <c r="D61" s="51"/>
      <c r="E61" s="51"/>
      <c r="F61" s="160"/>
    </row>
    <row r="62" spans="1:6" ht="15.75" x14ac:dyDescent="0.25">
      <c r="A62" s="160"/>
      <c r="B62" s="160"/>
      <c r="C62" s="160"/>
      <c r="D62" s="160"/>
      <c r="E62" s="160"/>
      <c r="F62" s="160"/>
    </row>
    <row r="63" spans="1:6" ht="15.75" x14ac:dyDescent="0.25">
      <c r="A63" s="275" t="s">
        <v>157</v>
      </c>
      <c r="B63" s="67" t="s">
        <v>80</v>
      </c>
      <c r="C63" s="67" t="s">
        <v>81</v>
      </c>
      <c r="D63" s="67" t="s">
        <v>82</v>
      </c>
      <c r="E63" s="67" t="s">
        <v>77</v>
      </c>
      <c r="F63" s="160"/>
    </row>
    <row r="64" spans="1:6" ht="15.75" x14ac:dyDescent="0.25">
      <c r="A64" s="277" t="s">
        <v>158</v>
      </c>
      <c r="B64" s="18"/>
      <c r="C64" s="18"/>
      <c r="D64" s="18"/>
      <c r="E64" s="18"/>
      <c r="F64" s="160"/>
    </row>
    <row r="65" spans="1:9" ht="15.75" x14ac:dyDescent="0.25">
      <c r="A65" s="160" t="s">
        <v>226</v>
      </c>
      <c r="B65" s="18"/>
      <c r="C65" s="18"/>
      <c r="D65" s="18"/>
      <c r="E65" s="18"/>
      <c r="F65" s="160"/>
    </row>
    <row r="66" spans="1:9" ht="15.75" x14ac:dyDescent="0.25">
      <c r="A66" s="275" t="s">
        <v>161</v>
      </c>
      <c r="B66" s="18"/>
      <c r="C66" s="18"/>
      <c r="D66" s="18"/>
      <c r="E66" s="18"/>
      <c r="F66" s="160"/>
    </row>
    <row r="67" spans="1:9" ht="15.75" x14ac:dyDescent="0.25">
      <c r="A67" s="277" t="s">
        <v>162</v>
      </c>
      <c r="B67" s="18"/>
      <c r="C67" s="18"/>
      <c r="D67" s="18"/>
      <c r="E67" s="18"/>
      <c r="F67" s="160"/>
    </row>
    <row r="68" spans="1:9" ht="15.75" x14ac:dyDescent="0.25">
      <c r="A68" s="160" t="s">
        <v>225</v>
      </c>
      <c r="B68" s="18"/>
      <c r="C68" s="18"/>
      <c r="D68" s="18"/>
      <c r="E68" s="18"/>
      <c r="F68" s="160"/>
    </row>
    <row r="69" spans="1:9" ht="15.75" x14ac:dyDescent="0.25">
      <c r="A69" s="160" t="s">
        <v>224</v>
      </c>
      <c r="B69" s="18"/>
      <c r="C69" s="18"/>
      <c r="D69" s="18"/>
      <c r="E69" s="18"/>
      <c r="F69" s="160"/>
    </row>
    <row r="70" spans="1:9" ht="15.75" x14ac:dyDescent="0.25">
      <c r="A70" s="160" t="s">
        <v>223</v>
      </c>
      <c r="B70" s="18"/>
      <c r="C70" s="18"/>
      <c r="D70" s="18"/>
      <c r="E70" s="18"/>
      <c r="F70" s="160"/>
    </row>
    <row r="71" spans="1:9" ht="15.75" x14ac:dyDescent="0.25">
      <c r="A71" s="160" t="s">
        <v>222</v>
      </c>
      <c r="B71" s="18"/>
      <c r="C71" s="18"/>
      <c r="D71" s="18"/>
      <c r="E71" s="18"/>
      <c r="F71" s="160"/>
    </row>
    <row r="72" spans="1:9" ht="15.75" x14ac:dyDescent="0.25">
      <c r="A72" s="160" t="s">
        <v>221</v>
      </c>
      <c r="B72" s="18"/>
      <c r="C72" s="18"/>
      <c r="D72" s="18"/>
      <c r="E72" s="18"/>
      <c r="F72" s="160"/>
      <c r="I72" s="160"/>
    </row>
    <row r="73" spans="1:9" ht="15.75" x14ac:dyDescent="0.25">
      <c r="A73" s="160" t="s">
        <v>220</v>
      </c>
      <c r="B73" s="18"/>
      <c r="C73" s="18"/>
      <c r="D73" s="18"/>
      <c r="E73" s="18"/>
      <c r="F73" s="160"/>
    </row>
    <row r="74" spans="1:9" ht="16.5" thickBot="1" x14ac:dyDescent="0.3">
      <c r="A74" s="160" t="s">
        <v>219</v>
      </c>
      <c r="B74" s="72"/>
      <c r="C74" s="72"/>
      <c r="D74" s="72"/>
      <c r="E74" s="72"/>
      <c r="F74" s="160"/>
    </row>
    <row r="75" spans="1:9" ht="15.75" x14ac:dyDescent="0.25">
      <c r="A75" s="275" t="s">
        <v>169</v>
      </c>
      <c r="B75" s="281"/>
      <c r="C75" s="281"/>
      <c r="D75" s="281"/>
      <c r="E75" s="281"/>
      <c r="F75" s="160"/>
    </row>
    <row r="76" spans="1:9" ht="15.75" x14ac:dyDescent="0.25">
      <c r="A76" s="160"/>
      <c r="B76" s="18"/>
      <c r="C76" s="278"/>
      <c r="D76" s="18"/>
      <c r="E76" s="281"/>
      <c r="F76" s="160"/>
    </row>
    <row r="77" spans="1:9" ht="15.75" x14ac:dyDescent="0.25">
      <c r="A77" s="160" t="s">
        <v>170</v>
      </c>
      <c r="B77" s="18"/>
      <c r="C77" s="18"/>
      <c r="D77" s="18"/>
      <c r="E77" s="281"/>
      <c r="F77" s="160"/>
    </row>
    <row r="78" spans="1:9" ht="15.75" x14ac:dyDescent="0.25">
      <c r="A78" s="160" t="s">
        <v>207</v>
      </c>
      <c r="B78" s="18"/>
      <c r="C78" s="18"/>
      <c r="D78" s="18"/>
      <c r="E78" s="18"/>
      <c r="F78" s="160"/>
    </row>
    <row r="79" spans="1:9" ht="16.5" thickBot="1" x14ac:dyDescent="0.3">
      <c r="A79" s="275" t="s">
        <v>208</v>
      </c>
      <c r="B79" s="72"/>
      <c r="C79" s="72"/>
      <c r="D79" s="72"/>
      <c r="E79" s="72"/>
      <c r="F79" s="160"/>
    </row>
    <row r="80" spans="1:9" ht="15.75" x14ac:dyDescent="0.25">
      <c r="A80" s="160"/>
      <c r="B80" s="160"/>
      <c r="C80" s="160"/>
      <c r="D80" s="160"/>
      <c r="E80" s="160"/>
      <c r="F80" s="160"/>
    </row>
    <row r="81" spans="1:6" ht="15.75" x14ac:dyDescent="0.25">
      <c r="A81" s="160" t="s">
        <v>361</v>
      </c>
      <c r="B81" s="216">
        <v>0.1</v>
      </c>
      <c r="C81" s="160" t="s">
        <v>362</v>
      </c>
      <c r="D81" s="160"/>
      <c r="E81" s="160"/>
      <c r="F81" s="160"/>
    </row>
    <row r="82" spans="1:6" ht="15.75" x14ac:dyDescent="0.25">
      <c r="A82" s="160"/>
      <c r="B82" s="160"/>
      <c r="C82" s="160"/>
      <c r="D82" s="160"/>
      <c r="E82" s="160"/>
      <c r="F82" s="160"/>
    </row>
    <row r="83" spans="1:6" ht="15.75" x14ac:dyDescent="0.25">
      <c r="A83" s="160"/>
      <c r="B83" s="276" t="s">
        <v>80</v>
      </c>
      <c r="C83" s="276" t="s">
        <v>81</v>
      </c>
      <c r="D83" s="276" t="s">
        <v>82</v>
      </c>
      <c r="E83" s="160"/>
      <c r="F83" s="160"/>
    </row>
    <row r="84" spans="1:6" ht="15.75" x14ac:dyDescent="0.25">
      <c r="A84" s="160" t="s">
        <v>172</v>
      </c>
      <c r="B84" s="160"/>
      <c r="C84" s="160"/>
      <c r="D84" s="160"/>
      <c r="E84" s="160"/>
      <c r="F84" s="160"/>
    </row>
    <row r="85" spans="1:6" ht="15.75" x14ac:dyDescent="0.25">
      <c r="A85" s="160" t="s">
        <v>218</v>
      </c>
      <c r="B85" s="60"/>
      <c r="C85" s="60"/>
      <c r="D85" s="60"/>
      <c r="E85" s="51"/>
      <c r="F85" s="160"/>
    </row>
    <row r="86" spans="1:6" ht="15.75" x14ac:dyDescent="0.25">
      <c r="A86" s="160" t="s">
        <v>217</v>
      </c>
      <c r="B86" s="62"/>
      <c r="C86" s="62"/>
      <c r="D86" s="62"/>
      <c r="E86" s="160"/>
      <c r="F86" s="160"/>
    </row>
    <row r="87" spans="1:6" ht="15.75" x14ac:dyDescent="0.25">
      <c r="A87" s="160"/>
      <c r="B87" s="160"/>
      <c r="C87" s="160"/>
      <c r="D87" s="160"/>
      <c r="E87" s="160"/>
      <c r="F87" s="160"/>
    </row>
    <row r="88" spans="1:6" ht="15.75" x14ac:dyDescent="0.25">
      <c r="A88" s="160"/>
      <c r="B88" s="160"/>
      <c r="C88" s="160"/>
      <c r="D88" s="160"/>
      <c r="E88" s="160"/>
      <c r="F88" s="160"/>
    </row>
    <row r="89" spans="1:6" ht="15.75" x14ac:dyDescent="0.25">
      <c r="A89" s="160"/>
      <c r="B89" s="160"/>
      <c r="C89" s="160"/>
      <c r="D89" s="160"/>
      <c r="E89" s="160"/>
      <c r="F89" s="160"/>
    </row>
    <row r="90" spans="1:6" ht="15.75" x14ac:dyDescent="0.25">
      <c r="A90" s="160"/>
      <c r="B90" s="160"/>
      <c r="C90" s="160"/>
      <c r="D90" s="160"/>
      <c r="E90" s="160"/>
      <c r="F90" s="160"/>
    </row>
    <row r="91" spans="1:6" ht="15.75" x14ac:dyDescent="0.25">
      <c r="A91" s="160"/>
      <c r="B91" s="160"/>
      <c r="C91" s="160"/>
      <c r="D91" s="160"/>
      <c r="E91" s="160"/>
      <c r="F91" s="160"/>
    </row>
    <row r="92" spans="1:6" ht="15.75" x14ac:dyDescent="0.25">
      <c r="A92" s="160"/>
      <c r="B92" s="160"/>
      <c r="C92" s="160"/>
      <c r="D92" s="160"/>
      <c r="E92" s="160"/>
      <c r="F92" s="160"/>
    </row>
    <row r="93" spans="1:6" ht="15.75" x14ac:dyDescent="0.25">
      <c r="A93" s="275" t="s">
        <v>234</v>
      </c>
      <c r="B93" s="160"/>
      <c r="C93" s="160"/>
      <c r="D93" s="160"/>
      <c r="E93" s="160"/>
      <c r="F93" s="160"/>
    </row>
    <row r="94" spans="1:6" ht="15.75" x14ac:dyDescent="0.25">
      <c r="A94" s="160" t="s">
        <v>233</v>
      </c>
      <c r="B94" s="160"/>
      <c r="C94" s="160"/>
      <c r="D94" s="160"/>
      <c r="E94" s="160"/>
      <c r="F94" s="160"/>
    </row>
    <row r="95" spans="1:6" ht="15.75" x14ac:dyDescent="0.25">
      <c r="A95" s="160"/>
      <c r="B95" s="160"/>
      <c r="C95" s="160"/>
      <c r="D95" s="160"/>
      <c r="E95" s="160"/>
      <c r="F95" s="160"/>
    </row>
    <row r="96" spans="1:6" ht="15.75" x14ac:dyDescent="0.25">
      <c r="A96" s="160" t="s">
        <v>185</v>
      </c>
      <c r="B96" s="216">
        <v>1</v>
      </c>
      <c r="C96" s="160"/>
      <c r="D96" s="160"/>
      <c r="E96" s="160"/>
      <c r="F96" s="160"/>
    </row>
    <row r="97" spans="1:6" ht="15.75" x14ac:dyDescent="0.25">
      <c r="A97" s="160" t="s">
        <v>104</v>
      </c>
      <c r="B97" s="160" t="s">
        <v>94</v>
      </c>
      <c r="C97" s="160" t="s">
        <v>363</v>
      </c>
      <c r="D97" s="160"/>
      <c r="E97" s="160"/>
      <c r="F97" s="160"/>
    </row>
    <row r="98" spans="1:6" ht="15.75" x14ac:dyDescent="0.25">
      <c r="A98" s="160" t="s">
        <v>232</v>
      </c>
      <c r="B98" s="160"/>
      <c r="C98" s="160"/>
      <c r="D98" s="160"/>
      <c r="E98" s="160"/>
      <c r="F98" s="160"/>
    </row>
    <row r="99" spans="1:6" ht="15.75" x14ac:dyDescent="0.25">
      <c r="A99" s="160"/>
      <c r="B99" s="160"/>
      <c r="C99" s="160"/>
      <c r="D99" s="160"/>
      <c r="E99" s="160"/>
      <c r="F99" s="160"/>
    </row>
    <row r="100" spans="1:6" ht="15.75" x14ac:dyDescent="0.25">
      <c r="A100" s="160"/>
      <c r="B100" s="160"/>
      <c r="C100" s="292" t="s">
        <v>359</v>
      </c>
      <c r="D100" s="292"/>
      <c r="E100" s="292"/>
      <c r="F100" s="160"/>
    </row>
    <row r="101" spans="1:6" ht="15.75" x14ac:dyDescent="0.25">
      <c r="A101" s="160"/>
      <c r="B101" s="160" t="s">
        <v>231</v>
      </c>
      <c r="C101" s="160" t="s">
        <v>80</v>
      </c>
      <c r="D101" s="160" t="s">
        <v>81</v>
      </c>
      <c r="E101" s="160" t="s">
        <v>82</v>
      </c>
      <c r="F101" s="160"/>
    </row>
    <row r="102" spans="1:6" ht="15.75" x14ac:dyDescent="0.25">
      <c r="A102" s="160" t="s">
        <v>364</v>
      </c>
      <c r="B102" s="160"/>
      <c r="C102" s="160"/>
      <c r="D102" s="160"/>
      <c r="E102" s="160"/>
      <c r="F102" s="160"/>
    </row>
    <row r="103" spans="1:6" ht="15.75" x14ac:dyDescent="0.25">
      <c r="A103" s="160" t="s">
        <v>80</v>
      </c>
      <c r="B103" s="160"/>
      <c r="C103" s="160"/>
      <c r="D103" s="160"/>
      <c r="E103" s="160"/>
      <c r="F103" s="160"/>
    </row>
    <row r="104" spans="1:6" ht="15.75" x14ac:dyDescent="0.25">
      <c r="A104" s="160" t="s">
        <v>81</v>
      </c>
      <c r="B104" s="160"/>
      <c r="C104" s="160"/>
      <c r="D104" s="160"/>
      <c r="E104" s="160"/>
      <c r="F104" s="160"/>
    </row>
    <row r="105" spans="1:6" ht="15.75" x14ac:dyDescent="0.25">
      <c r="A105" s="160" t="s">
        <v>82</v>
      </c>
      <c r="B105" s="160"/>
      <c r="C105" s="60"/>
      <c r="D105" s="60"/>
      <c r="E105" s="60"/>
      <c r="F105" s="160"/>
    </row>
    <row r="106" spans="1:6" ht="15.75" x14ac:dyDescent="0.25">
      <c r="A106" s="160" t="s">
        <v>229</v>
      </c>
      <c r="B106" s="160"/>
      <c r="C106" s="240"/>
      <c r="D106" s="240"/>
      <c r="E106" s="240"/>
      <c r="F106" s="160"/>
    </row>
    <row r="107" spans="1:6" ht="15.75" x14ac:dyDescent="0.25">
      <c r="A107" s="160" t="s">
        <v>228</v>
      </c>
      <c r="B107" s="160"/>
      <c r="C107" s="60"/>
      <c r="D107" s="60"/>
      <c r="E107" s="60"/>
      <c r="F107" s="160"/>
    </row>
    <row r="108" spans="1:6" ht="15.75" x14ac:dyDescent="0.25">
      <c r="A108" s="160"/>
      <c r="B108" s="160"/>
      <c r="C108" s="51"/>
      <c r="D108" s="51"/>
      <c r="E108" s="51"/>
      <c r="F108" s="160"/>
    </row>
    <row r="109" spans="1:6" ht="15.75" x14ac:dyDescent="0.25">
      <c r="A109" s="160" t="s">
        <v>227</v>
      </c>
      <c r="B109" s="160"/>
      <c r="C109" s="160"/>
      <c r="D109" s="160"/>
      <c r="E109" s="160"/>
      <c r="F109" s="160"/>
    </row>
    <row r="110" spans="1:6" ht="15.75" x14ac:dyDescent="0.25">
      <c r="A110" s="160"/>
      <c r="B110" s="160"/>
      <c r="C110" s="160"/>
      <c r="D110" s="160"/>
      <c r="E110" s="160"/>
      <c r="F110" s="160"/>
    </row>
    <row r="111" spans="1:6" ht="15.75" x14ac:dyDescent="0.25">
      <c r="A111" s="275" t="s">
        <v>157</v>
      </c>
      <c r="B111" s="67" t="s">
        <v>80</v>
      </c>
      <c r="C111" s="67" t="s">
        <v>81</v>
      </c>
      <c r="D111" s="67" t="s">
        <v>82</v>
      </c>
      <c r="E111" s="67" t="s">
        <v>77</v>
      </c>
      <c r="F111" s="160"/>
    </row>
    <row r="112" spans="1:6" ht="15.75" x14ac:dyDescent="0.25">
      <c r="A112" s="277" t="s">
        <v>158</v>
      </c>
      <c r="B112" s="18"/>
      <c r="C112" s="18"/>
      <c r="D112" s="18"/>
      <c r="E112" s="18"/>
      <c r="F112" s="160"/>
    </row>
    <row r="113" spans="1:6" ht="15.75" x14ac:dyDescent="0.25">
      <c r="A113" s="160" t="s">
        <v>226</v>
      </c>
      <c r="B113" s="18"/>
      <c r="C113" s="18"/>
      <c r="D113" s="18"/>
      <c r="E113" s="18"/>
      <c r="F113" s="160"/>
    </row>
    <row r="114" spans="1:6" ht="16.5" thickBot="1" x14ac:dyDescent="0.3">
      <c r="A114" s="275" t="s">
        <v>161</v>
      </c>
      <c r="B114" s="72"/>
      <c r="C114" s="72"/>
      <c r="D114" s="72"/>
      <c r="E114" s="72"/>
      <c r="F114" s="160"/>
    </row>
    <row r="115" spans="1:6" ht="15.75" x14ac:dyDescent="0.25">
      <c r="A115" s="277" t="s">
        <v>162</v>
      </c>
      <c r="B115" s="15"/>
      <c r="C115" s="15"/>
      <c r="D115" s="15"/>
      <c r="E115" s="15"/>
      <c r="F115" s="160"/>
    </row>
    <row r="116" spans="1:6" ht="15.75" x14ac:dyDescent="0.25">
      <c r="A116" s="160" t="s">
        <v>225</v>
      </c>
      <c r="B116" s="18"/>
      <c r="C116" s="18"/>
      <c r="D116" s="18"/>
      <c r="E116" s="18"/>
      <c r="F116" s="160"/>
    </row>
    <row r="117" spans="1:6" ht="15.75" x14ac:dyDescent="0.25">
      <c r="A117" s="160" t="s">
        <v>224</v>
      </c>
      <c r="B117" s="18"/>
      <c r="C117" s="18"/>
      <c r="D117" s="18"/>
      <c r="E117" s="18"/>
      <c r="F117" s="160"/>
    </row>
    <row r="118" spans="1:6" ht="15.75" x14ac:dyDescent="0.25">
      <c r="A118" s="160" t="s">
        <v>223</v>
      </c>
      <c r="B118" s="18"/>
      <c r="C118" s="18"/>
      <c r="D118" s="18"/>
      <c r="E118" s="18"/>
      <c r="F118" s="160"/>
    </row>
    <row r="119" spans="1:6" ht="15.75" x14ac:dyDescent="0.25">
      <c r="A119" s="160" t="s">
        <v>222</v>
      </c>
      <c r="B119" s="18"/>
      <c r="C119" s="18"/>
      <c r="D119" s="18"/>
      <c r="E119" s="18"/>
      <c r="F119" s="160"/>
    </row>
    <row r="120" spans="1:6" ht="15.75" x14ac:dyDescent="0.25">
      <c r="A120" s="160" t="s">
        <v>221</v>
      </c>
      <c r="B120" s="18"/>
      <c r="C120" s="18"/>
      <c r="D120" s="18"/>
      <c r="E120" s="18"/>
      <c r="F120" s="160"/>
    </row>
    <row r="121" spans="1:6" ht="15.75" x14ac:dyDescent="0.25">
      <c r="A121" s="160" t="s">
        <v>220</v>
      </c>
      <c r="B121" s="18"/>
      <c r="C121" s="18"/>
      <c r="D121" s="18"/>
      <c r="E121" s="18"/>
      <c r="F121" s="160"/>
    </row>
    <row r="122" spans="1:6" ht="15.75" x14ac:dyDescent="0.25">
      <c r="A122" s="160" t="s">
        <v>219</v>
      </c>
      <c r="B122" s="18"/>
      <c r="C122" s="18"/>
      <c r="D122" s="18"/>
      <c r="E122" s="18"/>
      <c r="F122" s="160"/>
    </row>
    <row r="123" spans="1:6" ht="16.5" thickBot="1" x14ac:dyDescent="0.3">
      <c r="A123" s="275" t="s">
        <v>169</v>
      </c>
      <c r="B123" s="72"/>
      <c r="C123" s="72"/>
      <c r="D123" s="72"/>
      <c r="E123" s="72"/>
      <c r="F123" s="160"/>
    </row>
    <row r="124" spans="1:6" ht="15.75" x14ac:dyDescent="0.25">
      <c r="A124" s="160"/>
      <c r="B124" s="15"/>
      <c r="C124" s="15"/>
      <c r="D124" s="15"/>
      <c r="E124" s="15"/>
      <c r="F124" s="160"/>
    </row>
    <row r="125" spans="1:6" ht="15.75" x14ac:dyDescent="0.25">
      <c r="A125" s="160" t="s">
        <v>170</v>
      </c>
      <c r="B125" s="18"/>
      <c r="C125" s="18"/>
      <c r="D125" s="18"/>
      <c r="E125" s="18"/>
      <c r="F125" s="160"/>
    </row>
    <row r="126" spans="1:6" ht="15.75" x14ac:dyDescent="0.25">
      <c r="A126" s="160" t="s">
        <v>207</v>
      </c>
      <c r="B126" s="18"/>
      <c r="C126" s="18"/>
      <c r="D126" s="18"/>
      <c r="E126" s="18"/>
      <c r="F126" s="160"/>
    </row>
    <row r="127" spans="1:6" ht="16.5" thickBot="1" x14ac:dyDescent="0.3">
      <c r="A127" s="275" t="s">
        <v>208</v>
      </c>
      <c r="B127" s="72"/>
      <c r="C127" s="72"/>
      <c r="D127" s="72"/>
      <c r="E127" s="72"/>
      <c r="F127" s="160"/>
    </row>
    <row r="128" spans="1:6" ht="15.75" x14ac:dyDescent="0.25">
      <c r="A128" s="160"/>
      <c r="B128" s="160"/>
      <c r="C128" s="160"/>
      <c r="D128" s="160"/>
      <c r="E128" s="160"/>
      <c r="F128" s="160"/>
    </row>
    <row r="129" spans="1:6" ht="15.75" x14ac:dyDescent="0.25">
      <c r="A129" s="160"/>
      <c r="B129" s="160"/>
      <c r="C129" s="160"/>
      <c r="D129" s="160"/>
      <c r="E129" s="160"/>
      <c r="F129" s="160"/>
    </row>
    <row r="130" spans="1:6" ht="15.75" x14ac:dyDescent="0.25">
      <c r="A130" s="160"/>
      <c r="B130" s="160"/>
      <c r="C130" s="160"/>
      <c r="D130" s="160"/>
      <c r="E130" s="160"/>
      <c r="F130" s="160"/>
    </row>
    <row r="131" spans="1:6" ht="15.75" x14ac:dyDescent="0.25">
      <c r="A131" s="160"/>
      <c r="B131" s="160"/>
      <c r="C131" s="160"/>
      <c r="D131" s="160"/>
      <c r="E131" s="160"/>
      <c r="F131" s="160"/>
    </row>
    <row r="132" spans="1:6" ht="15.75" x14ac:dyDescent="0.25">
      <c r="A132" s="160"/>
      <c r="B132" s="160"/>
      <c r="C132" s="160"/>
      <c r="D132" s="160"/>
      <c r="E132" s="160"/>
      <c r="F132" s="160"/>
    </row>
    <row r="133" spans="1:6" ht="15.75" x14ac:dyDescent="0.25">
      <c r="A133" s="160"/>
      <c r="B133" s="160"/>
      <c r="C133" s="160"/>
      <c r="D133" s="160"/>
      <c r="E133" s="160"/>
      <c r="F133" s="160"/>
    </row>
    <row r="134" spans="1:6" ht="15.75" x14ac:dyDescent="0.25">
      <c r="A134" s="160"/>
      <c r="B134" s="160"/>
      <c r="C134" s="160"/>
      <c r="D134" s="160"/>
      <c r="E134" s="160"/>
      <c r="F134" s="160"/>
    </row>
    <row r="135" spans="1:6" ht="15.75" x14ac:dyDescent="0.25">
      <c r="A135" s="160"/>
      <c r="B135" s="160"/>
      <c r="C135" s="160"/>
      <c r="D135" s="160"/>
      <c r="E135" s="160"/>
      <c r="F135" s="160"/>
    </row>
    <row r="136" spans="1:6" ht="15.75" x14ac:dyDescent="0.25">
      <c r="A136" s="160"/>
      <c r="B136" s="160"/>
      <c r="C136" s="160"/>
      <c r="D136" s="160"/>
      <c r="E136" s="160"/>
      <c r="F136" s="160"/>
    </row>
    <row r="137" spans="1:6" ht="15.75" x14ac:dyDescent="0.25">
      <c r="A137" s="160"/>
      <c r="B137" s="160"/>
      <c r="C137" s="160"/>
      <c r="D137" s="160"/>
      <c r="E137" s="160"/>
      <c r="F137" s="160"/>
    </row>
    <row r="138" spans="1:6" ht="15.75" x14ac:dyDescent="0.25">
      <c r="A138" s="160"/>
      <c r="B138" s="160"/>
      <c r="C138" s="160"/>
      <c r="D138" s="160"/>
      <c r="E138" s="160"/>
      <c r="F138" s="160"/>
    </row>
    <row r="139" spans="1:6" ht="15.75" x14ac:dyDescent="0.25">
      <c r="A139" s="160"/>
      <c r="B139" s="160"/>
      <c r="C139" s="160"/>
      <c r="D139" s="160"/>
      <c r="E139" s="160"/>
      <c r="F139" s="160"/>
    </row>
    <row r="140" spans="1:6" ht="15.75" x14ac:dyDescent="0.25">
      <c r="A140" s="160"/>
      <c r="B140" s="160"/>
      <c r="C140" s="160"/>
      <c r="D140" s="160"/>
      <c r="E140" s="160"/>
      <c r="F140" s="160"/>
    </row>
  </sheetData>
  <mergeCells count="3">
    <mergeCell ref="C21:E21"/>
    <mergeCell ref="C40:E40"/>
    <mergeCell ref="C100:E10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0"/>
  <sheetViews>
    <sheetView workbookViewId="0">
      <selection activeCell="D89" sqref="D89"/>
    </sheetView>
  </sheetViews>
  <sheetFormatPr baseColWidth="10" defaultRowHeight="15" x14ac:dyDescent="0.25"/>
  <cols>
    <col min="1" max="1" width="35.5703125" bestFit="1" customWidth="1"/>
  </cols>
  <sheetData>
    <row r="5" spans="1:5" ht="18.75" x14ac:dyDescent="0.3">
      <c r="A5" s="212" t="s">
        <v>344</v>
      </c>
    </row>
    <row r="6" spans="1:5" ht="15.75" x14ac:dyDescent="0.25">
      <c r="A6" s="30"/>
      <c r="B6" s="30"/>
      <c r="C6" s="30"/>
      <c r="D6" s="30"/>
      <c r="E6" s="30"/>
    </row>
    <row r="7" spans="1:5" ht="15.75" x14ac:dyDescent="0.25">
      <c r="A7" s="30" t="s">
        <v>343</v>
      </c>
      <c r="B7" s="30"/>
      <c r="C7" s="30"/>
      <c r="D7" s="30"/>
      <c r="E7" s="30"/>
    </row>
    <row r="8" spans="1:5" ht="15.75" x14ac:dyDescent="0.25">
      <c r="A8" s="29" t="s">
        <v>250</v>
      </c>
      <c r="B8" s="30" t="s">
        <v>80</v>
      </c>
      <c r="C8" s="30" t="s">
        <v>81</v>
      </c>
      <c r="D8" s="30" t="s">
        <v>82</v>
      </c>
      <c r="E8" s="30" t="s">
        <v>251</v>
      </c>
    </row>
    <row r="9" spans="1:5" ht="15.75" x14ac:dyDescent="0.25">
      <c r="A9" s="208" t="s">
        <v>210</v>
      </c>
      <c r="B9" s="30"/>
      <c r="C9" s="30"/>
      <c r="D9" s="30"/>
      <c r="E9" s="30"/>
    </row>
    <row r="10" spans="1:5" ht="15.75" x14ac:dyDescent="0.25">
      <c r="A10" s="30" t="s">
        <v>18</v>
      </c>
      <c r="B10" s="60"/>
      <c r="C10" s="60"/>
      <c r="D10" s="60"/>
      <c r="E10" s="60"/>
    </row>
    <row r="11" spans="1:5" ht="15.75" x14ac:dyDescent="0.25">
      <c r="A11" s="30" t="s">
        <v>252</v>
      </c>
      <c r="B11" s="62"/>
      <c r="C11" s="62"/>
      <c r="D11" s="62"/>
      <c r="E11" s="62"/>
    </row>
    <row r="12" spans="1:5" ht="15.75" x14ac:dyDescent="0.25">
      <c r="A12" s="208" t="s">
        <v>211</v>
      </c>
      <c r="B12" s="30"/>
      <c r="C12" s="30"/>
      <c r="D12" s="30"/>
      <c r="E12" s="51"/>
    </row>
    <row r="13" spans="1:5" ht="15.75" x14ac:dyDescent="0.25">
      <c r="A13" s="30" t="s">
        <v>253</v>
      </c>
      <c r="B13" s="160"/>
      <c r="C13" s="160"/>
      <c r="D13" s="160"/>
      <c r="E13" s="51"/>
    </row>
    <row r="14" spans="1:5" ht="15.75" x14ac:dyDescent="0.25">
      <c r="A14" s="30" t="s">
        <v>60</v>
      </c>
      <c r="B14" s="160"/>
      <c r="C14" s="160"/>
      <c r="D14" s="160"/>
      <c r="E14" s="51"/>
    </row>
    <row r="15" spans="1:5" ht="15.75" x14ac:dyDescent="0.25">
      <c r="A15" s="30" t="s">
        <v>47</v>
      </c>
      <c r="B15" s="160"/>
      <c r="C15" s="160"/>
      <c r="D15" s="160"/>
      <c r="E15" s="51"/>
    </row>
    <row r="16" spans="1:5" ht="15.75" x14ac:dyDescent="0.25">
      <c r="A16" s="30" t="s">
        <v>254</v>
      </c>
      <c r="B16" s="60"/>
      <c r="C16" s="60"/>
      <c r="D16" s="60"/>
      <c r="E16" s="60"/>
    </row>
    <row r="17" spans="1:5" ht="15.75" x14ac:dyDescent="0.25">
      <c r="A17" s="30" t="s">
        <v>213</v>
      </c>
      <c r="B17" s="62"/>
      <c r="C17" s="62"/>
      <c r="D17" s="62"/>
      <c r="E17" s="60"/>
    </row>
    <row r="18" spans="1:5" ht="15.75" x14ac:dyDescent="0.25">
      <c r="A18" s="29" t="s">
        <v>52</v>
      </c>
      <c r="B18" s="63"/>
      <c r="C18" s="63"/>
      <c r="D18" s="63"/>
      <c r="E18" s="63"/>
    </row>
    <row r="19" spans="1:5" ht="15.75" x14ac:dyDescent="0.25">
      <c r="A19" s="30" t="s">
        <v>255</v>
      </c>
      <c r="B19" s="9"/>
      <c r="C19" s="243"/>
      <c r="D19" s="243"/>
      <c r="E19" s="51"/>
    </row>
    <row r="20" spans="1:5" ht="16.5" thickBot="1" x14ac:dyDescent="0.3">
      <c r="A20" s="244" t="s">
        <v>55</v>
      </c>
      <c r="B20" s="242"/>
      <c r="C20" s="242"/>
      <c r="D20" s="242"/>
      <c r="E20" s="242"/>
    </row>
    <row r="21" spans="1:5" ht="15.75" x14ac:dyDescent="0.25">
      <c r="A21" s="30"/>
      <c r="B21" s="30"/>
      <c r="C21" s="30"/>
      <c r="D21" s="30"/>
      <c r="E21" s="30"/>
    </row>
    <row r="22" spans="1:5" ht="15.75" x14ac:dyDescent="0.25">
      <c r="A22" s="30" t="s">
        <v>256</v>
      </c>
      <c r="B22" s="30"/>
      <c r="C22" s="30"/>
      <c r="D22" s="30"/>
      <c r="E22" s="30"/>
    </row>
    <row r="23" spans="1:5" ht="15.75" x14ac:dyDescent="0.25">
      <c r="A23" s="30" t="s">
        <v>223</v>
      </c>
      <c r="B23" s="245">
        <v>0.14099999999999999</v>
      </c>
      <c r="C23" s="30"/>
      <c r="D23" s="30"/>
      <c r="E23" s="30"/>
    </row>
    <row r="24" spans="1:5" ht="15.75" x14ac:dyDescent="0.25">
      <c r="A24" s="30" t="s">
        <v>257</v>
      </c>
      <c r="B24" s="221">
        <v>0.12</v>
      </c>
      <c r="C24" s="30"/>
      <c r="D24" s="30"/>
      <c r="E24" s="30"/>
    </row>
    <row r="25" spans="1:5" ht="15.75" x14ac:dyDescent="0.25">
      <c r="A25" s="30"/>
      <c r="B25" s="30"/>
      <c r="C25" s="30"/>
      <c r="D25" s="30"/>
      <c r="E25" s="30"/>
    </row>
    <row r="26" spans="1:5" ht="15.75" x14ac:dyDescent="0.25">
      <c r="A26" s="30"/>
      <c r="B26" s="160"/>
      <c r="C26" s="30"/>
      <c r="D26" s="30"/>
      <c r="E26" s="30"/>
    </row>
    <row r="27" spans="1:5" ht="15.75" x14ac:dyDescent="0.25">
      <c r="A27" s="30"/>
      <c r="B27" s="30"/>
      <c r="C27" s="30"/>
      <c r="D27" s="30"/>
      <c r="E27" s="30"/>
    </row>
    <row r="28" spans="1:5" ht="15.75" x14ac:dyDescent="0.25">
      <c r="A28" s="30"/>
      <c r="B28" s="30"/>
      <c r="C28" s="30"/>
      <c r="D28" s="30"/>
      <c r="E28" s="30"/>
    </row>
    <row r="29" spans="1:5" ht="15.75" x14ac:dyDescent="0.25">
      <c r="A29" s="30"/>
      <c r="B29" s="241"/>
      <c r="C29" s="30"/>
      <c r="D29" s="30"/>
      <c r="E29" s="30"/>
    </row>
    <row r="30" spans="1:5" ht="15.75" x14ac:dyDescent="0.25">
      <c r="A30" s="30" t="s">
        <v>258</v>
      </c>
      <c r="B30" s="62"/>
      <c r="C30" s="30" t="s">
        <v>259</v>
      </c>
      <c r="D30" s="160"/>
      <c r="E30" s="30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82"/>
  <sheetViews>
    <sheetView workbookViewId="0"/>
  </sheetViews>
  <sheetFormatPr baseColWidth="10" defaultRowHeight="15" x14ac:dyDescent="0.25"/>
  <cols>
    <col min="1" max="1" width="28.5703125" bestFit="1" customWidth="1"/>
    <col min="2" max="2" width="13.5703125" customWidth="1"/>
    <col min="3" max="3" width="14" customWidth="1"/>
    <col min="4" max="4" width="13" customWidth="1"/>
    <col min="5" max="6" width="12.7109375" customWidth="1"/>
  </cols>
  <sheetData>
    <row r="5" spans="1:7" ht="18.75" x14ac:dyDescent="0.3">
      <c r="A5" s="212" t="s">
        <v>346</v>
      </c>
    </row>
    <row r="6" spans="1:7" ht="15.75" x14ac:dyDescent="0.25">
      <c r="A6" s="29"/>
    </row>
    <row r="7" spans="1:7" ht="15.75" x14ac:dyDescent="0.25">
      <c r="A7" s="30" t="s">
        <v>345</v>
      </c>
    </row>
    <row r="8" spans="1:7" ht="15.75" x14ac:dyDescent="0.25">
      <c r="A8" s="29" t="s">
        <v>260</v>
      </c>
      <c r="B8" s="30"/>
      <c r="C8" s="30"/>
      <c r="D8" s="30"/>
      <c r="E8" s="30"/>
      <c r="F8" s="30"/>
      <c r="G8" s="30"/>
    </row>
    <row r="9" spans="1:7" ht="15.75" x14ac:dyDescent="0.25">
      <c r="A9" s="30"/>
      <c r="B9" s="30"/>
      <c r="C9" s="30"/>
      <c r="D9" s="30"/>
      <c r="E9" s="30"/>
      <c r="F9" s="30"/>
      <c r="G9" s="30"/>
    </row>
    <row r="10" spans="1:7" s="30" customFormat="1" ht="15.75" x14ac:dyDescent="0.25">
      <c r="B10" s="282" t="s">
        <v>36</v>
      </c>
      <c r="C10" s="283"/>
      <c r="D10" s="5" t="s">
        <v>37</v>
      </c>
      <c r="E10" s="283" t="s">
        <v>38</v>
      </c>
      <c r="F10" s="284"/>
    </row>
    <row r="11" spans="1:7" ht="15.75" x14ac:dyDescent="0.25">
      <c r="A11" s="6"/>
      <c r="B11" s="7" t="s">
        <v>58</v>
      </c>
      <c r="C11" s="7" t="s">
        <v>40</v>
      </c>
      <c r="D11" s="7" t="s">
        <v>41</v>
      </c>
      <c r="E11" s="7" t="s">
        <v>261</v>
      </c>
      <c r="F11" s="7" t="s">
        <v>40</v>
      </c>
      <c r="G11" s="30"/>
    </row>
    <row r="12" spans="1:7" ht="15.75" x14ac:dyDescent="0.25">
      <c r="A12" s="6"/>
      <c r="B12" s="8">
        <v>2014</v>
      </c>
      <c r="C12" s="8" t="s">
        <v>42</v>
      </c>
      <c r="D12" s="8" t="s">
        <v>43</v>
      </c>
      <c r="E12" s="8">
        <v>2014</v>
      </c>
      <c r="F12" s="8" t="s">
        <v>42</v>
      </c>
      <c r="G12" s="30"/>
    </row>
    <row r="13" spans="1:7" ht="15.75" x14ac:dyDescent="0.25">
      <c r="A13" s="9" t="s">
        <v>18</v>
      </c>
      <c r="B13" s="10"/>
      <c r="C13" s="11"/>
      <c r="D13" s="12"/>
      <c r="E13" s="10"/>
      <c r="F13" s="13"/>
      <c r="G13" s="30"/>
    </row>
    <row r="14" spans="1:7" ht="15.75" x14ac:dyDescent="0.25">
      <c r="A14" s="14" t="s">
        <v>262</v>
      </c>
      <c r="B14" s="15"/>
      <c r="C14" s="16"/>
      <c r="D14" s="15"/>
      <c r="E14" s="15"/>
      <c r="F14" s="17"/>
      <c r="G14" s="30"/>
    </row>
    <row r="15" spans="1:7" ht="15.75" x14ac:dyDescent="0.25">
      <c r="A15" s="9" t="s">
        <v>57</v>
      </c>
      <c r="B15" s="18"/>
      <c r="C15" s="20"/>
      <c r="D15" s="18"/>
      <c r="E15" s="18"/>
      <c r="F15" s="21"/>
      <c r="G15" s="30"/>
    </row>
    <row r="16" spans="1:7" ht="15.75" x14ac:dyDescent="0.25">
      <c r="A16" s="31" t="s">
        <v>45</v>
      </c>
      <c r="B16" s="10"/>
      <c r="C16" s="11"/>
      <c r="D16" s="10"/>
      <c r="E16" s="10"/>
      <c r="F16" s="13"/>
      <c r="G16" s="30"/>
    </row>
    <row r="17" spans="1:7" ht="15.75" x14ac:dyDescent="0.25">
      <c r="A17" s="14" t="s">
        <v>60</v>
      </c>
      <c r="B17" s="10"/>
      <c r="C17" s="11"/>
      <c r="D17" s="12"/>
      <c r="E17" s="10"/>
      <c r="F17" s="13"/>
      <c r="G17" s="30"/>
    </row>
    <row r="18" spans="1:7" ht="15.75" x14ac:dyDescent="0.25">
      <c r="A18" s="9" t="s">
        <v>47</v>
      </c>
      <c r="B18" s="10"/>
      <c r="C18" s="11"/>
      <c r="D18" s="12"/>
      <c r="E18" s="10"/>
      <c r="F18" s="13"/>
      <c r="G18" s="30"/>
    </row>
    <row r="19" spans="1:7" ht="15.75" x14ac:dyDescent="0.25">
      <c r="A19" s="9" t="s">
        <v>61</v>
      </c>
      <c r="B19" s="10"/>
      <c r="C19" s="11"/>
      <c r="D19" s="10"/>
      <c r="E19" s="10"/>
      <c r="F19" s="13"/>
      <c r="G19" s="30"/>
    </row>
    <row r="20" spans="1:7" ht="15.75" x14ac:dyDescent="0.25">
      <c r="A20" s="9" t="s">
        <v>62</v>
      </c>
      <c r="B20" s="10"/>
      <c r="C20" s="11"/>
      <c r="D20" s="10"/>
      <c r="E20" s="10"/>
      <c r="F20" s="13"/>
      <c r="G20" s="30"/>
    </row>
    <row r="21" spans="1:7" ht="15.75" x14ac:dyDescent="0.25">
      <c r="A21" s="9" t="s">
        <v>63</v>
      </c>
      <c r="B21" s="15"/>
      <c r="C21" s="16"/>
      <c r="D21" s="50"/>
      <c r="E21" s="15"/>
      <c r="F21" s="17"/>
      <c r="G21" s="30"/>
    </row>
    <row r="22" spans="1:7" ht="15.75" x14ac:dyDescent="0.25">
      <c r="A22" s="19" t="s">
        <v>51</v>
      </c>
      <c r="B22" s="18"/>
      <c r="C22" s="20"/>
      <c r="D22" s="17"/>
      <c r="E22" s="18"/>
      <c r="F22" s="21"/>
      <c r="G22" s="30"/>
    </row>
    <row r="23" spans="1:7" ht="16.5" thickBot="1" x14ac:dyDescent="0.3">
      <c r="A23" s="19" t="s">
        <v>52</v>
      </c>
      <c r="B23" s="32"/>
      <c r="C23" s="16"/>
      <c r="D23" s="21"/>
      <c r="E23" s="32"/>
      <c r="F23" s="21"/>
      <c r="G23" s="30"/>
    </row>
    <row r="24" spans="1:7" ht="16.5" thickTop="1" x14ac:dyDescent="0.25">
      <c r="A24" s="30"/>
      <c r="B24" s="30"/>
      <c r="C24" s="30"/>
      <c r="D24" s="30"/>
      <c r="E24" s="30"/>
      <c r="F24" s="30"/>
      <c r="G24" s="30"/>
    </row>
    <row r="25" spans="1:7" ht="15.75" x14ac:dyDescent="0.25">
      <c r="A25" s="19"/>
      <c r="B25" s="30"/>
      <c r="C25" s="30"/>
      <c r="D25" s="30"/>
      <c r="E25" s="30"/>
      <c r="F25" s="30"/>
      <c r="G25" s="30"/>
    </row>
    <row r="26" spans="1:7" ht="15.75" x14ac:dyDescent="0.25">
      <c r="A26" s="19"/>
      <c r="B26" s="30"/>
      <c r="C26" s="30"/>
      <c r="D26" s="30"/>
      <c r="E26" s="30"/>
      <c r="F26" s="30"/>
      <c r="G26" s="30"/>
    </row>
    <row r="27" spans="1:7" ht="15.75" x14ac:dyDescent="0.25">
      <c r="A27" s="19"/>
      <c r="B27" s="30"/>
      <c r="C27" s="30"/>
      <c r="D27" s="30"/>
      <c r="E27" s="30"/>
      <c r="F27" s="30"/>
      <c r="G27" s="30"/>
    </row>
    <row r="28" spans="1:7" ht="15.75" x14ac:dyDescent="0.25">
      <c r="A28" s="19"/>
      <c r="B28" s="30"/>
      <c r="C28" s="30"/>
      <c r="D28" s="30"/>
      <c r="E28" s="30"/>
      <c r="F28" s="30"/>
      <c r="G28" s="30"/>
    </row>
    <row r="29" spans="1:7" ht="15.75" x14ac:dyDescent="0.25">
      <c r="A29" s="19"/>
      <c r="B29" s="30"/>
      <c r="C29" s="30"/>
      <c r="D29" s="30"/>
      <c r="E29" s="30"/>
      <c r="F29" s="30"/>
      <c r="G29" s="30"/>
    </row>
    <row r="30" spans="1:7" ht="15.75" x14ac:dyDescent="0.25">
      <c r="A30" s="19"/>
      <c r="B30" s="30"/>
      <c r="C30" s="30"/>
      <c r="D30" s="30"/>
      <c r="E30" s="30"/>
      <c r="F30" s="30"/>
      <c r="G30" s="30"/>
    </row>
    <row r="31" spans="1:7" ht="15.75" x14ac:dyDescent="0.25">
      <c r="A31" s="19"/>
      <c r="B31" s="30"/>
      <c r="C31" s="30"/>
      <c r="D31" s="30"/>
      <c r="E31" s="30"/>
      <c r="F31" s="30"/>
      <c r="G31" s="30"/>
    </row>
    <row r="32" spans="1:7" ht="15.75" x14ac:dyDescent="0.25">
      <c r="A32" s="19"/>
      <c r="B32" s="30"/>
      <c r="C32" s="30"/>
      <c r="D32" s="30"/>
      <c r="E32" s="30"/>
      <c r="F32" s="30"/>
      <c r="G32" s="30"/>
    </row>
    <row r="33" spans="1:7" ht="15.75" x14ac:dyDescent="0.25">
      <c r="A33" s="9" t="s">
        <v>263</v>
      </c>
      <c r="B33" s="51"/>
      <c r="C33" s="52"/>
      <c r="D33" s="53"/>
      <c r="E33" s="51"/>
      <c r="F33" s="54"/>
      <c r="G33" s="9"/>
    </row>
    <row r="34" spans="1:7" ht="15.75" x14ac:dyDescent="0.25">
      <c r="A34" s="55" t="s">
        <v>264</v>
      </c>
      <c r="B34" s="51"/>
      <c r="C34" s="52"/>
      <c r="D34" s="51"/>
      <c r="E34" s="51"/>
      <c r="F34" s="54"/>
      <c r="G34" s="9"/>
    </row>
    <row r="35" spans="1:7" ht="15.75" x14ac:dyDescent="0.25">
      <c r="A35" s="14" t="s">
        <v>117</v>
      </c>
      <c r="B35" s="53">
        <v>0.25</v>
      </c>
      <c r="C35" s="52"/>
      <c r="D35" s="51"/>
      <c r="E35" s="51"/>
      <c r="F35" s="54"/>
      <c r="G35" s="9"/>
    </row>
    <row r="36" spans="1:7" ht="15.75" x14ac:dyDescent="0.25">
      <c r="A36" s="9"/>
      <c r="B36" s="56" t="s">
        <v>265</v>
      </c>
      <c r="C36" s="57" t="s">
        <v>266</v>
      </c>
      <c r="D36" s="56" t="s">
        <v>82</v>
      </c>
      <c r="E36" s="51"/>
      <c r="F36" s="54"/>
      <c r="G36" s="9"/>
    </row>
    <row r="37" spans="1:7" ht="15.75" x14ac:dyDescent="0.25">
      <c r="A37" s="58" t="s">
        <v>249</v>
      </c>
      <c r="B37" s="51"/>
      <c r="C37" s="59"/>
      <c r="D37" s="51"/>
      <c r="E37" s="51"/>
      <c r="F37" s="54"/>
      <c r="G37" s="9"/>
    </row>
    <row r="38" spans="1:7" ht="15.75" x14ac:dyDescent="0.25">
      <c r="A38" s="14" t="s">
        <v>248</v>
      </c>
      <c r="B38" s="60"/>
      <c r="C38" s="60"/>
      <c r="D38" s="60"/>
      <c r="E38" s="124"/>
      <c r="F38" s="54"/>
      <c r="G38" s="9"/>
    </row>
    <row r="39" spans="1:7" ht="15.75" x14ac:dyDescent="0.25">
      <c r="A39" s="61" t="s">
        <v>247</v>
      </c>
      <c r="B39" s="62"/>
      <c r="C39" s="62"/>
      <c r="D39" s="62"/>
      <c r="E39" s="51"/>
      <c r="F39" s="54"/>
      <c r="G39" s="9"/>
    </row>
    <row r="40" spans="1:7" ht="15.75" x14ac:dyDescent="0.25">
      <c r="A40" s="9"/>
      <c r="B40" s="51"/>
      <c r="C40" s="51"/>
      <c r="D40" s="51"/>
      <c r="E40" s="51"/>
      <c r="F40" s="54"/>
      <c r="G40" s="9"/>
    </row>
    <row r="41" spans="1:7" ht="15.75" x14ac:dyDescent="0.25">
      <c r="A41" s="9"/>
      <c r="B41" s="51"/>
      <c r="C41" s="51"/>
      <c r="D41" s="51"/>
      <c r="E41" s="51"/>
      <c r="F41" s="54"/>
      <c r="G41" s="9"/>
    </row>
    <row r="42" spans="1:7" ht="15.75" x14ac:dyDescent="0.25">
      <c r="A42" s="9"/>
      <c r="B42" s="51"/>
      <c r="C42" s="51"/>
      <c r="D42" s="51"/>
      <c r="E42" s="51"/>
      <c r="F42" s="54"/>
      <c r="G42" s="9"/>
    </row>
    <row r="43" spans="1:7" ht="15.75" x14ac:dyDescent="0.25">
      <c r="A43" s="9"/>
      <c r="B43" s="51"/>
      <c r="C43" s="293" t="s">
        <v>267</v>
      </c>
      <c r="D43" s="293"/>
      <c r="E43" s="293"/>
      <c r="F43" s="54"/>
      <c r="G43" s="9"/>
    </row>
    <row r="44" spans="1:7" ht="15.75" x14ac:dyDescent="0.25">
      <c r="A44" s="9"/>
      <c r="B44" s="63" t="s">
        <v>106</v>
      </c>
      <c r="C44" s="57" t="s">
        <v>80</v>
      </c>
      <c r="D44" s="64" t="s">
        <v>81</v>
      </c>
      <c r="E44" s="56" t="s">
        <v>82</v>
      </c>
      <c r="F44" s="54"/>
      <c r="G44" s="9"/>
    </row>
    <row r="45" spans="1:7" ht="15.75" x14ac:dyDescent="0.25">
      <c r="A45" s="9" t="s">
        <v>268</v>
      </c>
      <c r="B45" s="51">
        <v>100000</v>
      </c>
      <c r="C45" s="59">
        <f>B45</f>
        <v>100000</v>
      </c>
      <c r="D45" s="51"/>
      <c r="E45" s="51"/>
      <c r="F45" s="54"/>
      <c r="G45" s="9"/>
    </row>
    <row r="46" spans="1:7" ht="15.75" x14ac:dyDescent="0.25">
      <c r="A46" s="19" t="s">
        <v>80</v>
      </c>
      <c r="B46" s="51"/>
      <c r="C46" s="59"/>
      <c r="D46" s="51"/>
      <c r="E46" s="51"/>
      <c r="F46" s="54"/>
      <c r="G46" s="9"/>
    </row>
    <row r="47" spans="1:7" ht="15.75" x14ac:dyDescent="0.25">
      <c r="A47" s="19" t="s">
        <v>81</v>
      </c>
      <c r="B47" s="51"/>
      <c r="C47" s="59"/>
      <c r="D47" s="51"/>
      <c r="E47" s="51"/>
      <c r="F47" s="54"/>
      <c r="G47" s="9"/>
    </row>
    <row r="48" spans="1:7" ht="15.75" x14ac:dyDescent="0.25">
      <c r="A48" s="19" t="s">
        <v>82</v>
      </c>
      <c r="B48" s="51"/>
      <c r="C48" s="60"/>
      <c r="D48" s="60"/>
      <c r="E48" s="60"/>
      <c r="F48" s="9"/>
      <c r="G48" s="9"/>
    </row>
    <row r="49" spans="1:7" ht="15.75" x14ac:dyDescent="0.25">
      <c r="A49" s="19" t="s">
        <v>269</v>
      </c>
      <c r="B49" s="51"/>
      <c r="C49" s="51"/>
      <c r="D49" s="51"/>
      <c r="E49" s="51"/>
      <c r="F49" s="9"/>
      <c r="G49" s="9"/>
    </row>
    <row r="50" spans="1:7" ht="15.75" x14ac:dyDescent="0.25">
      <c r="A50" s="19" t="s">
        <v>270</v>
      </c>
      <c r="B50" s="51"/>
      <c r="C50" s="60"/>
      <c r="D50" s="60"/>
      <c r="E50" s="60"/>
      <c r="F50" s="9"/>
      <c r="G50" s="9"/>
    </row>
    <row r="51" spans="1:7" ht="15.75" x14ac:dyDescent="0.25">
      <c r="A51" s="65" t="s">
        <v>198</v>
      </c>
      <c r="B51" s="51"/>
      <c r="C51" s="62"/>
      <c r="D51" s="62"/>
      <c r="E51" s="62"/>
      <c r="F51" s="9"/>
      <c r="G51" s="9"/>
    </row>
    <row r="52" spans="1:7" ht="15.75" x14ac:dyDescent="0.25">
      <c r="A52" s="19"/>
      <c r="B52" s="51"/>
      <c r="C52" s="51"/>
      <c r="D52" s="51"/>
      <c r="E52" s="51"/>
      <c r="F52" s="9"/>
      <c r="G52" s="9"/>
    </row>
    <row r="53" spans="1:7" ht="15.75" x14ac:dyDescent="0.25">
      <c r="A53" s="19"/>
      <c r="B53" s="30"/>
      <c r="C53" s="30"/>
      <c r="D53" s="30"/>
      <c r="E53" s="30"/>
      <c r="F53" s="30"/>
      <c r="G53" s="30"/>
    </row>
    <row r="54" spans="1:7" ht="15.75" x14ac:dyDescent="0.25">
      <c r="A54" s="19"/>
      <c r="B54" s="30"/>
      <c r="C54" s="30"/>
      <c r="D54" s="30"/>
      <c r="E54" s="30"/>
      <c r="F54" s="30"/>
      <c r="G54" s="30"/>
    </row>
    <row r="55" spans="1:7" ht="15.75" x14ac:dyDescent="0.25">
      <c r="A55" s="9"/>
      <c r="B55" s="51"/>
      <c r="C55" s="52"/>
      <c r="D55" s="54"/>
      <c r="E55" s="51"/>
      <c r="F55" s="54"/>
      <c r="G55" s="30"/>
    </row>
    <row r="56" spans="1:7" ht="15.75" x14ac:dyDescent="0.25">
      <c r="A56" s="14"/>
      <c r="B56" s="51"/>
      <c r="C56" s="52"/>
      <c r="D56" s="51"/>
      <c r="E56" s="51"/>
      <c r="F56" s="54"/>
      <c r="G56" s="30"/>
    </row>
    <row r="57" spans="1:7" ht="15.75" x14ac:dyDescent="0.25">
      <c r="A57" s="9"/>
      <c r="B57" s="51"/>
      <c r="C57" s="52"/>
      <c r="D57" s="294" t="s">
        <v>271</v>
      </c>
      <c r="E57" s="294"/>
      <c r="F57" s="294"/>
      <c r="G57" s="30"/>
    </row>
    <row r="58" spans="1:7" ht="15.75" x14ac:dyDescent="0.25">
      <c r="A58" s="31"/>
      <c r="B58" s="51" t="s">
        <v>272</v>
      </c>
      <c r="C58" s="52" t="s">
        <v>273</v>
      </c>
      <c r="D58" s="63" t="s">
        <v>80</v>
      </c>
      <c r="E58" s="63" t="s">
        <v>81</v>
      </c>
      <c r="F58" s="66" t="s">
        <v>82</v>
      </c>
      <c r="G58" s="30"/>
    </row>
    <row r="59" spans="1:7" ht="15.75" x14ac:dyDescent="0.25">
      <c r="A59" s="14" t="s">
        <v>274</v>
      </c>
      <c r="B59" s="51"/>
      <c r="C59" s="59">
        <v>400000</v>
      </c>
      <c r="D59" s="51">
        <f>C59</f>
        <v>400000</v>
      </c>
      <c r="E59" s="51"/>
      <c r="F59" s="54"/>
      <c r="G59" s="30"/>
    </row>
    <row r="60" spans="1:7" ht="15.75" x14ac:dyDescent="0.25">
      <c r="A60" s="9" t="s">
        <v>80</v>
      </c>
      <c r="B60" s="51"/>
      <c r="C60" s="59"/>
      <c r="D60" s="51"/>
      <c r="E60" s="51"/>
      <c r="F60" s="51"/>
      <c r="G60" s="30"/>
    </row>
    <row r="61" spans="1:7" ht="15.75" x14ac:dyDescent="0.25">
      <c r="A61" s="9" t="s">
        <v>81</v>
      </c>
      <c r="B61" s="51"/>
      <c r="C61" s="59"/>
      <c r="D61" s="51"/>
      <c r="E61" s="51"/>
      <c r="F61" s="51"/>
      <c r="G61" s="30"/>
    </row>
    <row r="62" spans="1:7" ht="15.75" x14ac:dyDescent="0.25">
      <c r="A62" s="9" t="s">
        <v>82</v>
      </c>
      <c r="B62" s="51"/>
      <c r="C62" s="59"/>
      <c r="D62" s="60"/>
      <c r="E62" s="60"/>
      <c r="F62" s="60"/>
      <c r="G62" s="30"/>
    </row>
    <row r="63" spans="1:7" ht="15.75" x14ac:dyDescent="0.25">
      <c r="A63" s="61" t="s">
        <v>192</v>
      </c>
      <c r="B63" s="51"/>
      <c r="C63" s="59"/>
      <c r="D63" s="62"/>
      <c r="E63" s="62"/>
      <c r="F63" s="62"/>
      <c r="G63" s="30"/>
    </row>
    <row r="64" spans="1:7" ht="15.75" x14ac:dyDescent="0.25">
      <c r="A64" s="19"/>
      <c r="B64" s="51"/>
      <c r="C64" s="52"/>
      <c r="D64" s="54"/>
      <c r="E64" s="51"/>
      <c r="F64" s="54"/>
      <c r="G64" s="30"/>
    </row>
    <row r="65" spans="1:7" ht="15.75" x14ac:dyDescent="0.25">
      <c r="A65" s="65" t="s">
        <v>157</v>
      </c>
      <c r="B65" s="67" t="s">
        <v>80</v>
      </c>
      <c r="C65" s="68" t="s">
        <v>266</v>
      </c>
      <c r="D65" s="68" t="s">
        <v>82</v>
      </c>
      <c r="E65" s="67" t="s">
        <v>275</v>
      </c>
      <c r="F65" s="54"/>
      <c r="G65" s="30"/>
    </row>
    <row r="66" spans="1:7" ht="15.75" x14ac:dyDescent="0.25">
      <c r="A66" s="69" t="s">
        <v>158</v>
      </c>
      <c r="B66" s="70"/>
      <c r="C66" s="71"/>
      <c r="D66" s="71"/>
      <c r="E66" s="70"/>
      <c r="F66" s="54"/>
      <c r="G66" s="30"/>
    </row>
    <row r="67" spans="1:7" ht="16.5" thickBot="1" x14ac:dyDescent="0.3">
      <c r="A67" s="19" t="s">
        <v>198</v>
      </c>
      <c r="B67" s="72"/>
      <c r="C67" s="72"/>
      <c r="D67" s="72"/>
      <c r="E67" s="72"/>
      <c r="F67" s="9" t="s">
        <v>276</v>
      </c>
      <c r="G67" s="30"/>
    </row>
    <row r="68" spans="1:7" ht="15.75" x14ac:dyDescent="0.25">
      <c r="A68" s="69" t="s">
        <v>162</v>
      </c>
      <c r="B68" s="15"/>
      <c r="C68" s="15"/>
      <c r="D68" s="15"/>
      <c r="E68" s="15"/>
      <c r="F68" s="9"/>
      <c r="G68" s="30"/>
    </row>
    <row r="69" spans="1:7" ht="15.75" x14ac:dyDescent="0.25">
      <c r="A69" s="30" t="s">
        <v>277</v>
      </c>
      <c r="B69" s="18"/>
      <c r="C69" s="18"/>
      <c r="D69" s="18"/>
      <c r="E69" s="18"/>
      <c r="F69" s="9" t="s">
        <v>276</v>
      </c>
      <c r="G69" s="30"/>
    </row>
    <row r="70" spans="1:7" ht="15.75" x14ac:dyDescent="0.25">
      <c r="A70" s="30" t="s">
        <v>278</v>
      </c>
      <c r="B70" s="18"/>
      <c r="C70" s="18"/>
      <c r="D70" s="18"/>
      <c r="E70" s="18"/>
      <c r="F70" s="30"/>
      <c r="G70" s="30"/>
    </row>
    <row r="71" spans="1:7" ht="15.75" x14ac:dyDescent="0.25">
      <c r="A71" s="30" t="s">
        <v>201</v>
      </c>
      <c r="B71" s="18"/>
      <c r="C71" s="73"/>
      <c r="D71" s="18"/>
      <c r="E71" s="18"/>
      <c r="F71" s="30"/>
      <c r="G71" s="30"/>
    </row>
    <row r="72" spans="1:7" ht="15.75" x14ac:dyDescent="0.25">
      <c r="A72" s="30" t="s">
        <v>206</v>
      </c>
      <c r="B72" s="73"/>
      <c r="C72" s="18"/>
      <c r="D72" s="73"/>
      <c r="E72" s="18"/>
      <c r="F72" s="30"/>
      <c r="G72" s="30"/>
    </row>
    <row r="73" spans="1:7" ht="15.75" x14ac:dyDescent="0.25">
      <c r="A73" s="30" t="s">
        <v>279</v>
      </c>
      <c r="B73" s="18"/>
      <c r="C73" s="18"/>
      <c r="D73" s="18"/>
      <c r="E73" s="18"/>
      <c r="F73" s="30"/>
      <c r="G73" s="30"/>
    </row>
    <row r="74" spans="1:7" ht="15.75" x14ac:dyDescent="0.25">
      <c r="A74" s="30" t="s">
        <v>280</v>
      </c>
      <c r="B74" s="73"/>
      <c r="C74" s="73"/>
      <c r="D74" s="73"/>
      <c r="E74" s="18"/>
      <c r="F74" s="30"/>
      <c r="G74" s="30"/>
    </row>
    <row r="75" spans="1:7" ht="16.5" thickBot="1" x14ac:dyDescent="0.3">
      <c r="A75" s="30" t="s">
        <v>281</v>
      </c>
      <c r="B75" s="74"/>
      <c r="C75" s="74"/>
      <c r="D75" s="74"/>
      <c r="E75" s="18"/>
      <c r="F75" s="30"/>
      <c r="G75" s="30"/>
    </row>
    <row r="76" spans="1:7" ht="16.5" thickBot="1" x14ac:dyDescent="0.3">
      <c r="A76" s="29" t="s">
        <v>169</v>
      </c>
      <c r="B76" s="75"/>
      <c r="C76" s="75"/>
      <c r="D76" s="75"/>
      <c r="E76" s="75"/>
      <c r="F76" s="30"/>
      <c r="G76" s="30"/>
    </row>
    <row r="77" spans="1:7" ht="15.75" x14ac:dyDescent="0.25">
      <c r="A77" s="30" t="s">
        <v>170</v>
      </c>
      <c r="B77" s="15"/>
      <c r="C77" s="15"/>
      <c r="D77" s="15"/>
      <c r="E77" s="15"/>
      <c r="F77" s="30"/>
      <c r="G77" s="30"/>
    </row>
    <row r="78" spans="1:7" ht="15.75" x14ac:dyDescent="0.25">
      <c r="A78" s="30" t="s">
        <v>282</v>
      </c>
      <c r="B78" s="18"/>
      <c r="C78" s="18"/>
      <c r="D78" s="18"/>
      <c r="E78" s="18"/>
      <c r="F78" s="30"/>
      <c r="G78" s="30"/>
    </row>
    <row r="79" spans="1:7" ht="15.75" x14ac:dyDescent="0.25">
      <c r="A79" s="30" t="s">
        <v>283</v>
      </c>
      <c r="B79" s="18"/>
      <c r="C79" s="18"/>
      <c r="D79" s="18"/>
      <c r="E79" s="18"/>
      <c r="F79" s="30"/>
      <c r="G79" s="30"/>
    </row>
    <row r="80" spans="1:7" ht="15.75" x14ac:dyDescent="0.25">
      <c r="A80" s="30"/>
      <c r="B80" s="30"/>
      <c r="C80" s="30"/>
      <c r="D80" s="30"/>
      <c r="E80" s="30"/>
      <c r="F80" s="30"/>
      <c r="G80" s="30"/>
    </row>
    <row r="82" spans="2:2" x14ac:dyDescent="0.25">
      <c r="B82" s="3"/>
    </row>
  </sheetData>
  <mergeCells count="4">
    <mergeCell ref="B10:C10"/>
    <mergeCell ref="E10:F10"/>
    <mergeCell ref="C43:E43"/>
    <mergeCell ref="D57:F5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1"/>
  <sheetViews>
    <sheetView workbookViewId="0"/>
  </sheetViews>
  <sheetFormatPr baseColWidth="10" defaultRowHeight="15" x14ac:dyDescent="0.25"/>
  <cols>
    <col min="1" max="1" width="21.28515625" bestFit="1" customWidth="1"/>
  </cols>
  <sheetData>
    <row r="5" spans="1:6" ht="18.75" x14ac:dyDescent="0.3">
      <c r="A5" s="159" t="s">
        <v>291</v>
      </c>
      <c r="B5" s="30"/>
      <c r="C5" s="30"/>
      <c r="D5" s="30"/>
      <c r="E5" s="30"/>
      <c r="F5" s="30"/>
    </row>
    <row r="6" spans="1:6" ht="15.75" x14ac:dyDescent="0.25">
      <c r="A6" s="30"/>
      <c r="B6" s="30"/>
      <c r="C6" s="30"/>
      <c r="D6" s="30"/>
      <c r="E6" s="30"/>
      <c r="F6" s="30"/>
    </row>
    <row r="7" spans="1:6" ht="15.75" x14ac:dyDescent="0.25">
      <c r="A7" s="30"/>
      <c r="B7" s="30"/>
      <c r="C7" s="30"/>
      <c r="D7" s="30"/>
      <c r="E7" s="30"/>
      <c r="F7" s="30"/>
    </row>
    <row r="8" spans="1:6" ht="15.75" x14ac:dyDescent="0.25">
      <c r="A8" s="30"/>
      <c r="B8" s="30"/>
      <c r="C8" s="30"/>
      <c r="D8" s="30"/>
      <c r="E8" s="30"/>
      <c r="F8" s="30"/>
    </row>
    <row r="9" spans="1:6" ht="15.75" x14ac:dyDescent="0.25">
      <c r="A9" s="30"/>
      <c r="B9" s="30"/>
      <c r="C9" s="30"/>
      <c r="D9" s="30"/>
      <c r="E9" s="30"/>
      <c r="F9" s="30"/>
    </row>
    <row r="10" spans="1:6" ht="15.75" x14ac:dyDescent="0.25">
      <c r="A10" s="30"/>
      <c r="B10" s="30"/>
      <c r="C10" s="30"/>
      <c r="D10" s="30"/>
      <c r="E10" s="30"/>
      <c r="F10" s="30"/>
    </row>
    <row r="11" spans="1:6" ht="15.75" x14ac:dyDescent="0.25">
      <c r="A11" s="29" t="s">
        <v>290</v>
      </c>
      <c r="B11" s="30"/>
      <c r="C11" s="30"/>
      <c r="D11" s="30"/>
      <c r="E11" s="30"/>
      <c r="F11" s="30"/>
    </row>
    <row r="12" spans="1:6" ht="15.75" x14ac:dyDescent="0.25">
      <c r="A12" s="30" t="s">
        <v>292</v>
      </c>
      <c r="B12" s="295" t="s">
        <v>289</v>
      </c>
      <c r="C12" s="296"/>
      <c r="D12" s="295" t="s">
        <v>288</v>
      </c>
      <c r="E12" s="296"/>
      <c r="F12" s="30"/>
    </row>
    <row r="13" spans="1:6" ht="15.75" x14ac:dyDescent="0.25">
      <c r="A13" s="30" t="s">
        <v>287</v>
      </c>
      <c r="B13" s="246"/>
      <c r="C13" s="30"/>
      <c r="D13" s="247"/>
      <c r="E13" s="248"/>
      <c r="F13" s="30"/>
    </row>
    <row r="14" spans="1:6" ht="15.75" x14ac:dyDescent="0.25">
      <c r="A14" s="30" t="s">
        <v>286</v>
      </c>
      <c r="B14" s="249"/>
      <c r="C14" s="30"/>
      <c r="D14" s="250"/>
      <c r="E14" s="248"/>
      <c r="F14" s="30"/>
    </row>
    <row r="15" spans="1:6" ht="15.75" x14ac:dyDescent="0.25">
      <c r="A15" s="30" t="s">
        <v>189</v>
      </c>
      <c r="B15" s="211"/>
      <c r="C15" s="60"/>
      <c r="D15" s="22"/>
      <c r="E15" s="251"/>
      <c r="F15" s="30"/>
    </row>
    <row r="16" spans="1:6" ht="15.75" x14ac:dyDescent="0.25">
      <c r="A16" s="30" t="s">
        <v>285</v>
      </c>
      <c r="B16" s="10"/>
      <c r="C16" s="160"/>
      <c r="D16" s="250"/>
      <c r="E16" s="248"/>
      <c r="F16" s="30"/>
    </row>
    <row r="17" spans="1:6" ht="15.75" x14ac:dyDescent="0.25">
      <c r="A17" s="30" t="s">
        <v>22</v>
      </c>
      <c r="B17" s="249"/>
      <c r="C17" s="30"/>
      <c r="D17" s="252"/>
      <c r="E17" s="253"/>
      <c r="F17" s="30"/>
    </row>
    <row r="18" spans="1:6" ht="15.75" x14ac:dyDescent="0.25">
      <c r="A18" s="30" t="s">
        <v>284</v>
      </c>
      <c r="B18" s="211"/>
      <c r="C18" s="60"/>
      <c r="D18" s="254"/>
      <c r="E18" s="251"/>
      <c r="F18" s="30"/>
    </row>
    <row r="19" spans="1:6" ht="16.5" thickBot="1" x14ac:dyDescent="0.3">
      <c r="A19" s="30" t="s">
        <v>275</v>
      </c>
      <c r="B19" s="32"/>
      <c r="C19" s="217"/>
      <c r="D19" s="255"/>
      <c r="E19" s="256"/>
      <c r="F19" s="30"/>
    </row>
    <row r="20" spans="1:6" ht="16.5" thickTop="1" x14ac:dyDescent="0.25">
      <c r="A20" s="30"/>
      <c r="B20" s="30"/>
      <c r="C20" s="30"/>
      <c r="D20" s="30"/>
      <c r="E20" s="30"/>
      <c r="F20" s="30"/>
    </row>
    <row r="21" spans="1:6" ht="15.75" x14ac:dyDescent="0.25">
      <c r="A21" s="30"/>
      <c r="B21" s="30"/>
      <c r="C21" s="30"/>
      <c r="D21" s="30"/>
      <c r="E21" s="30"/>
      <c r="F21" s="30"/>
    </row>
    <row r="22" spans="1:6" ht="15.75" x14ac:dyDescent="0.25">
      <c r="A22" s="29" t="s">
        <v>194</v>
      </c>
      <c r="B22" s="30"/>
      <c r="C22" s="30"/>
      <c r="D22" s="30"/>
      <c r="E22" s="30"/>
      <c r="F22" s="30"/>
    </row>
    <row r="23" spans="1:6" ht="15.75" x14ac:dyDescent="0.25">
      <c r="A23" s="30" t="s">
        <v>292</v>
      </c>
      <c r="B23" s="295" t="s">
        <v>289</v>
      </c>
      <c r="C23" s="296"/>
      <c r="D23" s="295" t="s">
        <v>288</v>
      </c>
      <c r="E23" s="296"/>
      <c r="F23" s="30"/>
    </row>
    <row r="24" spans="1:6" ht="15.75" x14ac:dyDescent="0.25">
      <c r="A24" s="30"/>
      <c r="B24" s="246"/>
      <c r="C24" s="30"/>
      <c r="D24" s="247"/>
      <c r="E24" s="248"/>
      <c r="F24" s="30"/>
    </row>
    <row r="25" spans="1:6" ht="15.75" x14ac:dyDescent="0.25">
      <c r="A25" s="30"/>
      <c r="B25" s="249"/>
      <c r="C25" s="30"/>
      <c r="D25" s="250"/>
      <c r="E25" s="248"/>
      <c r="F25" s="30"/>
    </row>
    <row r="26" spans="1:6" ht="15.75" x14ac:dyDescent="0.25">
      <c r="A26" s="30"/>
      <c r="B26" s="211"/>
      <c r="C26" s="60"/>
      <c r="D26" s="22"/>
      <c r="E26" s="251"/>
      <c r="F26" s="30"/>
    </row>
    <row r="27" spans="1:6" ht="15.75" x14ac:dyDescent="0.25">
      <c r="A27" s="30"/>
      <c r="B27" s="10"/>
      <c r="C27" s="160"/>
      <c r="D27" s="250"/>
      <c r="E27" s="248"/>
      <c r="F27" s="30"/>
    </row>
    <row r="28" spans="1:6" ht="15.75" x14ac:dyDescent="0.25">
      <c r="A28" s="30"/>
      <c r="B28" s="249"/>
      <c r="C28" s="30"/>
      <c r="D28" s="252"/>
      <c r="E28" s="253"/>
      <c r="F28" s="30"/>
    </row>
    <row r="29" spans="1:6" ht="15.75" x14ac:dyDescent="0.25">
      <c r="A29" s="30"/>
      <c r="B29" s="211"/>
      <c r="C29" s="60"/>
      <c r="D29" s="254"/>
      <c r="E29" s="251"/>
      <c r="F29" s="30"/>
    </row>
    <row r="30" spans="1:6" ht="16.5" thickBot="1" x14ac:dyDescent="0.3">
      <c r="A30" s="30"/>
      <c r="B30" s="32"/>
      <c r="C30" s="217"/>
      <c r="D30" s="255"/>
      <c r="E30" s="256"/>
      <c r="F30" s="30"/>
    </row>
    <row r="31" spans="1:6" ht="15.75" thickTop="1" x14ac:dyDescent="0.25"/>
  </sheetData>
  <mergeCells count="4">
    <mergeCell ref="B12:C12"/>
    <mergeCell ref="D12:E12"/>
    <mergeCell ref="B23:C23"/>
    <mergeCell ref="D23:E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"/>
  <sheetViews>
    <sheetView workbookViewId="0">
      <selection activeCell="A5" sqref="A5"/>
    </sheetView>
  </sheetViews>
  <sheetFormatPr baseColWidth="10" defaultRowHeight="15" x14ac:dyDescent="0.25"/>
  <sheetData>
    <row r="5" spans="1:1" ht="18.75" x14ac:dyDescent="0.3">
      <c r="A5" s="159" t="s">
        <v>322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5"/>
  <sheetViews>
    <sheetView workbookViewId="0"/>
  </sheetViews>
  <sheetFormatPr baseColWidth="10" defaultRowHeight="15" x14ac:dyDescent="0.2"/>
  <cols>
    <col min="1" max="1" width="23.42578125" style="36" customWidth="1"/>
    <col min="2" max="7" width="12.7109375" style="36" customWidth="1"/>
    <col min="8" max="256" width="11.42578125" style="36"/>
    <col min="257" max="257" width="21.85546875" style="36" customWidth="1"/>
    <col min="258" max="263" width="10.28515625" style="36" customWidth="1"/>
    <col min="264" max="512" width="11.42578125" style="36"/>
    <col min="513" max="513" width="21.85546875" style="36" customWidth="1"/>
    <col min="514" max="519" width="10.28515625" style="36" customWidth="1"/>
    <col min="520" max="768" width="11.42578125" style="36"/>
    <col min="769" max="769" width="21.85546875" style="36" customWidth="1"/>
    <col min="770" max="775" width="10.28515625" style="36" customWidth="1"/>
    <col min="776" max="1024" width="11.42578125" style="36"/>
    <col min="1025" max="1025" width="21.85546875" style="36" customWidth="1"/>
    <col min="1026" max="1031" width="10.28515625" style="36" customWidth="1"/>
    <col min="1032" max="1280" width="11.42578125" style="36"/>
    <col min="1281" max="1281" width="21.85546875" style="36" customWidth="1"/>
    <col min="1282" max="1287" width="10.28515625" style="36" customWidth="1"/>
    <col min="1288" max="1536" width="11.42578125" style="36"/>
    <col min="1537" max="1537" width="21.85546875" style="36" customWidth="1"/>
    <col min="1538" max="1543" width="10.28515625" style="36" customWidth="1"/>
    <col min="1544" max="1792" width="11.42578125" style="36"/>
    <col min="1793" max="1793" width="21.85546875" style="36" customWidth="1"/>
    <col min="1794" max="1799" width="10.28515625" style="36" customWidth="1"/>
    <col min="1800" max="2048" width="11.42578125" style="36"/>
    <col min="2049" max="2049" width="21.85546875" style="36" customWidth="1"/>
    <col min="2050" max="2055" width="10.28515625" style="36" customWidth="1"/>
    <col min="2056" max="2304" width="11.42578125" style="36"/>
    <col min="2305" max="2305" width="21.85546875" style="36" customWidth="1"/>
    <col min="2306" max="2311" width="10.28515625" style="36" customWidth="1"/>
    <col min="2312" max="2560" width="11.42578125" style="36"/>
    <col min="2561" max="2561" width="21.85546875" style="36" customWidth="1"/>
    <col min="2562" max="2567" width="10.28515625" style="36" customWidth="1"/>
    <col min="2568" max="2816" width="11.42578125" style="36"/>
    <col min="2817" max="2817" width="21.85546875" style="36" customWidth="1"/>
    <col min="2818" max="2823" width="10.28515625" style="36" customWidth="1"/>
    <col min="2824" max="3072" width="11.42578125" style="36"/>
    <col min="3073" max="3073" width="21.85546875" style="36" customWidth="1"/>
    <col min="3074" max="3079" width="10.28515625" style="36" customWidth="1"/>
    <col min="3080" max="3328" width="11.42578125" style="36"/>
    <col min="3329" max="3329" width="21.85546875" style="36" customWidth="1"/>
    <col min="3330" max="3335" width="10.28515625" style="36" customWidth="1"/>
    <col min="3336" max="3584" width="11.42578125" style="36"/>
    <col min="3585" max="3585" width="21.85546875" style="36" customWidth="1"/>
    <col min="3586" max="3591" width="10.28515625" style="36" customWidth="1"/>
    <col min="3592" max="3840" width="11.42578125" style="36"/>
    <col min="3841" max="3841" width="21.85546875" style="36" customWidth="1"/>
    <col min="3842" max="3847" width="10.28515625" style="36" customWidth="1"/>
    <col min="3848" max="4096" width="11.42578125" style="36"/>
    <col min="4097" max="4097" width="21.85546875" style="36" customWidth="1"/>
    <col min="4098" max="4103" width="10.28515625" style="36" customWidth="1"/>
    <col min="4104" max="4352" width="11.42578125" style="36"/>
    <col min="4353" max="4353" width="21.85546875" style="36" customWidth="1"/>
    <col min="4354" max="4359" width="10.28515625" style="36" customWidth="1"/>
    <col min="4360" max="4608" width="11.42578125" style="36"/>
    <col min="4609" max="4609" width="21.85546875" style="36" customWidth="1"/>
    <col min="4610" max="4615" width="10.28515625" style="36" customWidth="1"/>
    <col min="4616" max="4864" width="11.42578125" style="36"/>
    <col min="4865" max="4865" width="21.85546875" style="36" customWidth="1"/>
    <col min="4866" max="4871" width="10.28515625" style="36" customWidth="1"/>
    <col min="4872" max="5120" width="11.42578125" style="36"/>
    <col min="5121" max="5121" width="21.85546875" style="36" customWidth="1"/>
    <col min="5122" max="5127" width="10.28515625" style="36" customWidth="1"/>
    <col min="5128" max="5376" width="11.42578125" style="36"/>
    <col min="5377" max="5377" width="21.85546875" style="36" customWidth="1"/>
    <col min="5378" max="5383" width="10.28515625" style="36" customWidth="1"/>
    <col min="5384" max="5632" width="11.42578125" style="36"/>
    <col min="5633" max="5633" width="21.85546875" style="36" customWidth="1"/>
    <col min="5634" max="5639" width="10.28515625" style="36" customWidth="1"/>
    <col min="5640" max="5888" width="11.42578125" style="36"/>
    <col min="5889" max="5889" width="21.85546875" style="36" customWidth="1"/>
    <col min="5890" max="5895" width="10.28515625" style="36" customWidth="1"/>
    <col min="5896" max="6144" width="11.42578125" style="36"/>
    <col min="6145" max="6145" width="21.85546875" style="36" customWidth="1"/>
    <col min="6146" max="6151" width="10.28515625" style="36" customWidth="1"/>
    <col min="6152" max="6400" width="11.42578125" style="36"/>
    <col min="6401" max="6401" width="21.85546875" style="36" customWidth="1"/>
    <col min="6402" max="6407" width="10.28515625" style="36" customWidth="1"/>
    <col min="6408" max="6656" width="11.42578125" style="36"/>
    <col min="6657" max="6657" width="21.85546875" style="36" customWidth="1"/>
    <col min="6658" max="6663" width="10.28515625" style="36" customWidth="1"/>
    <col min="6664" max="6912" width="11.42578125" style="36"/>
    <col min="6913" max="6913" width="21.85546875" style="36" customWidth="1"/>
    <col min="6914" max="6919" width="10.28515625" style="36" customWidth="1"/>
    <col min="6920" max="7168" width="11.42578125" style="36"/>
    <col min="7169" max="7169" width="21.85546875" style="36" customWidth="1"/>
    <col min="7170" max="7175" width="10.28515625" style="36" customWidth="1"/>
    <col min="7176" max="7424" width="11.42578125" style="36"/>
    <col min="7425" max="7425" width="21.85546875" style="36" customWidth="1"/>
    <col min="7426" max="7431" width="10.28515625" style="36" customWidth="1"/>
    <col min="7432" max="7680" width="11.42578125" style="36"/>
    <col min="7681" max="7681" width="21.85546875" style="36" customWidth="1"/>
    <col min="7682" max="7687" width="10.28515625" style="36" customWidth="1"/>
    <col min="7688" max="7936" width="11.42578125" style="36"/>
    <col min="7937" max="7937" width="21.85546875" style="36" customWidth="1"/>
    <col min="7938" max="7943" width="10.28515625" style="36" customWidth="1"/>
    <col min="7944" max="8192" width="11.42578125" style="36"/>
    <col min="8193" max="8193" width="21.85546875" style="36" customWidth="1"/>
    <col min="8194" max="8199" width="10.28515625" style="36" customWidth="1"/>
    <col min="8200" max="8448" width="11.42578125" style="36"/>
    <col min="8449" max="8449" width="21.85546875" style="36" customWidth="1"/>
    <col min="8450" max="8455" width="10.28515625" style="36" customWidth="1"/>
    <col min="8456" max="8704" width="11.42578125" style="36"/>
    <col min="8705" max="8705" width="21.85546875" style="36" customWidth="1"/>
    <col min="8706" max="8711" width="10.28515625" style="36" customWidth="1"/>
    <col min="8712" max="8960" width="11.42578125" style="36"/>
    <col min="8961" max="8961" width="21.85546875" style="36" customWidth="1"/>
    <col min="8962" max="8967" width="10.28515625" style="36" customWidth="1"/>
    <col min="8968" max="9216" width="11.42578125" style="36"/>
    <col min="9217" max="9217" width="21.85546875" style="36" customWidth="1"/>
    <col min="9218" max="9223" width="10.28515625" style="36" customWidth="1"/>
    <col min="9224" max="9472" width="11.42578125" style="36"/>
    <col min="9473" max="9473" width="21.85546875" style="36" customWidth="1"/>
    <col min="9474" max="9479" width="10.28515625" style="36" customWidth="1"/>
    <col min="9480" max="9728" width="11.42578125" style="36"/>
    <col min="9729" max="9729" width="21.85546875" style="36" customWidth="1"/>
    <col min="9730" max="9735" width="10.28515625" style="36" customWidth="1"/>
    <col min="9736" max="9984" width="11.42578125" style="36"/>
    <col min="9985" max="9985" width="21.85546875" style="36" customWidth="1"/>
    <col min="9986" max="9991" width="10.28515625" style="36" customWidth="1"/>
    <col min="9992" max="10240" width="11.42578125" style="36"/>
    <col min="10241" max="10241" width="21.85546875" style="36" customWidth="1"/>
    <col min="10242" max="10247" width="10.28515625" style="36" customWidth="1"/>
    <col min="10248" max="10496" width="11.42578125" style="36"/>
    <col min="10497" max="10497" width="21.85546875" style="36" customWidth="1"/>
    <col min="10498" max="10503" width="10.28515625" style="36" customWidth="1"/>
    <col min="10504" max="10752" width="11.42578125" style="36"/>
    <col min="10753" max="10753" width="21.85546875" style="36" customWidth="1"/>
    <col min="10754" max="10759" width="10.28515625" style="36" customWidth="1"/>
    <col min="10760" max="11008" width="11.42578125" style="36"/>
    <col min="11009" max="11009" width="21.85546875" style="36" customWidth="1"/>
    <col min="11010" max="11015" width="10.28515625" style="36" customWidth="1"/>
    <col min="11016" max="11264" width="11.42578125" style="36"/>
    <col min="11265" max="11265" width="21.85546875" style="36" customWidth="1"/>
    <col min="11266" max="11271" width="10.28515625" style="36" customWidth="1"/>
    <col min="11272" max="11520" width="11.42578125" style="36"/>
    <col min="11521" max="11521" width="21.85546875" style="36" customWidth="1"/>
    <col min="11522" max="11527" width="10.28515625" style="36" customWidth="1"/>
    <col min="11528" max="11776" width="11.42578125" style="36"/>
    <col min="11777" max="11777" width="21.85546875" style="36" customWidth="1"/>
    <col min="11778" max="11783" width="10.28515625" style="36" customWidth="1"/>
    <col min="11784" max="12032" width="11.42578125" style="36"/>
    <col min="12033" max="12033" width="21.85546875" style="36" customWidth="1"/>
    <col min="12034" max="12039" width="10.28515625" style="36" customWidth="1"/>
    <col min="12040" max="12288" width="11.42578125" style="36"/>
    <col min="12289" max="12289" width="21.85546875" style="36" customWidth="1"/>
    <col min="12290" max="12295" width="10.28515625" style="36" customWidth="1"/>
    <col min="12296" max="12544" width="11.42578125" style="36"/>
    <col min="12545" max="12545" width="21.85546875" style="36" customWidth="1"/>
    <col min="12546" max="12551" width="10.28515625" style="36" customWidth="1"/>
    <col min="12552" max="12800" width="11.42578125" style="36"/>
    <col min="12801" max="12801" width="21.85546875" style="36" customWidth="1"/>
    <col min="12802" max="12807" width="10.28515625" style="36" customWidth="1"/>
    <col min="12808" max="13056" width="11.42578125" style="36"/>
    <col min="13057" max="13057" width="21.85546875" style="36" customWidth="1"/>
    <col min="13058" max="13063" width="10.28515625" style="36" customWidth="1"/>
    <col min="13064" max="13312" width="11.42578125" style="36"/>
    <col min="13313" max="13313" width="21.85546875" style="36" customWidth="1"/>
    <col min="13314" max="13319" width="10.28515625" style="36" customWidth="1"/>
    <col min="13320" max="13568" width="11.42578125" style="36"/>
    <col min="13569" max="13569" width="21.85546875" style="36" customWidth="1"/>
    <col min="13570" max="13575" width="10.28515625" style="36" customWidth="1"/>
    <col min="13576" max="13824" width="11.42578125" style="36"/>
    <col min="13825" max="13825" width="21.85546875" style="36" customWidth="1"/>
    <col min="13826" max="13831" width="10.28515625" style="36" customWidth="1"/>
    <col min="13832" max="14080" width="11.42578125" style="36"/>
    <col min="14081" max="14081" width="21.85546875" style="36" customWidth="1"/>
    <col min="14082" max="14087" width="10.28515625" style="36" customWidth="1"/>
    <col min="14088" max="14336" width="11.42578125" style="36"/>
    <col min="14337" max="14337" width="21.85546875" style="36" customWidth="1"/>
    <col min="14338" max="14343" width="10.28515625" style="36" customWidth="1"/>
    <col min="14344" max="14592" width="11.42578125" style="36"/>
    <col min="14593" max="14593" width="21.85546875" style="36" customWidth="1"/>
    <col min="14594" max="14599" width="10.28515625" style="36" customWidth="1"/>
    <col min="14600" max="14848" width="11.42578125" style="36"/>
    <col min="14849" max="14849" width="21.85546875" style="36" customWidth="1"/>
    <col min="14850" max="14855" width="10.28515625" style="36" customWidth="1"/>
    <col min="14856" max="15104" width="11.42578125" style="36"/>
    <col min="15105" max="15105" width="21.85546875" style="36" customWidth="1"/>
    <col min="15106" max="15111" width="10.28515625" style="36" customWidth="1"/>
    <col min="15112" max="15360" width="11.42578125" style="36"/>
    <col min="15361" max="15361" width="21.85546875" style="36" customWidth="1"/>
    <col min="15362" max="15367" width="10.28515625" style="36" customWidth="1"/>
    <col min="15368" max="15616" width="11.42578125" style="36"/>
    <col min="15617" max="15617" width="21.85546875" style="36" customWidth="1"/>
    <col min="15618" max="15623" width="10.28515625" style="36" customWidth="1"/>
    <col min="15624" max="15872" width="11.42578125" style="36"/>
    <col min="15873" max="15873" width="21.85546875" style="36" customWidth="1"/>
    <col min="15874" max="15879" width="10.28515625" style="36" customWidth="1"/>
    <col min="15880" max="16128" width="11.42578125" style="36"/>
    <col min="16129" max="16129" width="21.85546875" style="36" customWidth="1"/>
    <col min="16130" max="16135" width="10.28515625" style="36" customWidth="1"/>
    <col min="16136" max="16384" width="11.42578125" style="36"/>
  </cols>
  <sheetData>
    <row r="5" spans="1:7" ht="18.75" x14ac:dyDescent="0.3">
      <c r="A5" s="214" t="s">
        <v>348</v>
      </c>
      <c r="B5" s="38"/>
      <c r="C5" s="38"/>
    </row>
    <row r="6" spans="1:7" ht="18.75" x14ac:dyDescent="0.3">
      <c r="A6" s="272"/>
      <c r="B6" s="38"/>
      <c r="C6" s="38"/>
    </row>
    <row r="7" spans="1:7" x14ac:dyDescent="0.2">
      <c r="A7" s="36" t="s">
        <v>347</v>
      </c>
    </row>
    <row r="8" spans="1:7" s="38" customFormat="1" ht="18" customHeight="1" x14ac:dyDescent="0.25">
      <c r="A8" s="257"/>
      <c r="B8" s="297" t="s">
        <v>38</v>
      </c>
      <c r="C8" s="297"/>
      <c r="D8" s="297" t="s">
        <v>36</v>
      </c>
      <c r="E8" s="297"/>
      <c r="F8" s="297" t="s">
        <v>217</v>
      </c>
      <c r="G8" s="297"/>
    </row>
    <row r="9" spans="1:7" ht="15.75" x14ac:dyDescent="0.25">
      <c r="A9" s="258"/>
      <c r="B9" s="259"/>
      <c r="C9" s="260" t="s">
        <v>293</v>
      </c>
      <c r="D9" s="259"/>
      <c r="E9" s="260" t="s">
        <v>293</v>
      </c>
      <c r="F9" s="259"/>
      <c r="G9" s="259" t="s">
        <v>293</v>
      </c>
    </row>
    <row r="10" spans="1:7" ht="15.75" x14ac:dyDescent="0.25">
      <c r="A10" s="261"/>
      <c r="B10" s="262" t="s">
        <v>294</v>
      </c>
      <c r="C10" s="262" t="s">
        <v>295</v>
      </c>
      <c r="D10" s="262" t="s">
        <v>294</v>
      </c>
      <c r="E10" s="262" t="s">
        <v>295</v>
      </c>
      <c r="F10" s="262" t="s">
        <v>294</v>
      </c>
      <c r="G10" s="262" t="s">
        <v>296</v>
      </c>
    </row>
    <row r="11" spans="1:7" ht="18" customHeight="1" x14ac:dyDescent="0.25">
      <c r="A11" s="263" t="s">
        <v>18</v>
      </c>
      <c r="B11" s="189">
        <v>3840000</v>
      </c>
      <c r="C11" s="264">
        <f>B11/$B$11</f>
        <v>1</v>
      </c>
      <c r="D11" s="189">
        <v>4224000</v>
      </c>
      <c r="E11" s="264">
        <f>D11/$D$11</f>
        <v>1</v>
      </c>
      <c r="F11" s="189"/>
      <c r="G11" s="264"/>
    </row>
    <row r="12" spans="1:7" ht="15.75" x14ac:dyDescent="0.25">
      <c r="A12" s="265" t="s">
        <v>44</v>
      </c>
      <c r="B12" s="189">
        <v>2690000</v>
      </c>
      <c r="C12" s="264">
        <f t="shared" ref="C12:C21" si="0">B12/$B$11</f>
        <v>0.70052083333333337</v>
      </c>
      <c r="D12" s="189">
        <v>2800000</v>
      </c>
      <c r="E12" s="264">
        <f t="shared" ref="E12:E21" si="1">D12/$D$11</f>
        <v>0.66287878787878785</v>
      </c>
      <c r="F12" s="189"/>
      <c r="G12" s="264"/>
    </row>
    <row r="13" spans="1:7" ht="18" customHeight="1" x14ac:dyDescent="0.25">
      <c r="A13" s="263" t="s">
        <v>307</v>
      </c>
      <c r="B13" s="190">
        <f>B11-B12</f>
        <v>1150000</v>
      </c>
      <c r="C13" s="266">
        <f t="shared" si="0"/>
        <v>0.29947916666666669</v>
      </c>
      <c r="D13" s="190">
        <f>D11-D12</f>
        <v>1424000</v>
      </c>
      <c r="E13" s="266">
        <f t="shared" si="1"/>
        <v>0.3371212121212121</v>
      </c>
      <c r="F13" s="190"/>
      <c r="G13" s="266"/>
    </row>
    <row r="14" spans="1:7" ht="15.75" x14ac:dyDescent="0.25">
      <c r="A14" s="267" t="s">
        <v>69</v>
      </c>
      <c r="B14" s="189"/>
      <c r="C14" s="264"/>
      <c r="D14" s="189"/>
      <c r="E14" s="264"/>
      <c r="F14" s="189"/>
      <c r="G14" s="264"/>
    </row>
    <row r="15" spans="1:7" ht="15.75" x14ac:dyDescent="0.25">
      <c r="A15" s="263" t="s">
        <v>308</v>
      </c>
      <c r="B15" s="189">
        <v>400000</v>
      </c>
      <c r="C15" s="264">
        <f t="shared" si="0"/>
        <v>0.10416666666666667</v>
      </c>
      <c r="D15" s="189">
        <v>496000</v>
      </c>
      <c r="E15" s="264">
        <f t="shared" si="1"/>
        <v>0.11742424242424243</v>
      </c>
      <c r="F15" s="189"/>
      <c r="G15" s="264"/>
    </row>
    <row r="16" spans="1:7" ht="15.75" x14ac:dyDescent="0.25">
      <c r="A16" s="263" t="s">
        <v>48</v>
      </c>
      <c r="B16" s="189">
        <v>58000</v>
      </c>
      <c r="C16" s="264">
        <f t="shared" si="0"/>
        <v>1.5104166666666667E-2</v>
      </c>
      <c r="D16" s="189">
        <v>62400</v>
      </c>
      <c r="E16" s="264">
        <f t="shared" si="1"/>
        <v>1.4772727272727272E-2</v>
      </c>
      <c r="F16" s="189"/>
      <c r="G16" s="264"/>
    </row>
    <row r="17" spans="1:7" ht="15.75" x14ac:dyDescent="0.25">
      <c r="A17" s="263" t="s">
        <v>63</v>
      </c>
      <c r="B17" s="189">
        <v>305000</v>
      </c>
      <c r="C17" s="264">
        <f t="shared" si="0"/>
        <v>7.9427083333333329E-2</v>
      </c>
      <c r="D17" s="189">
        <v>278400</v>
      </c>
      <c r="E17" s="264">
        <f t="shared" si="1"/>
        <v>6.5909090909090903E-2</v>
      </c>
      <c r="F17" s="189"/>
      <c r="G17" s="264"/>
    </row>
    <row r="18" spans="1:7" ht="15.75" x14ac:dyDescent="0.25">
      <c r="A18" s="263" t="s">
        <v>47</v>
      </c>
      <c r="B18" s="189">
        <v>77000</v>
      </c>
      <c r="C18" s="264">
        <f t="shared" si="0"/>
        <v>2.0052083333333335E-2</v>
      </c>
      <c r="D18" s="189">
        <v>96000</v>
      </c>
      <c r="E18" s="264">
        <f t="shared" si="1"/>
        <v>2.2727272727272728E-2</v>
      </c>
      <c r="F18" s="189"/>
      <c r="G18" s="264"/>
    </row>
    <row r="19" spans="1:7" ht="15.75" x14ac:dyDescent="0.25">
      <c r="A19" s="268" t="s">
        <v>54</v>
      </c>
      <c r="B19" s="189">
        <v>58000</v>
      </c>
      <c r="C19" s="264">
        <f t="shared" si="0"/>
        <v>1.5104166666666667E-2</v>
      </c>
      <c r="D19" s="189">
        <v>51200</v>
      </c>
      <c r="E19" s="264">
        <f t="shared" si="1"/>
        <v>1.2121212121212121E-2</v>
      </c>
      <c r="F19" s="189"/>
      <c r="G19" s="264"/>
    </row>
    <row r="20" spans="1:7" ht="18" customHeight="1" x14ac:dyDescent="0.25">
      <c r="A20" s="269" t="s">
        <v>71</v>
      </c>
      <c r="B20" s="190">
        <f>SUM(B15:B19)</f>
        <v>898000</v>
      </c>
      <c r="C20" s="266">
        <f t="shared" si="0"/>
        <v>0.23385416666666667</v>
      </c>
      <c r="D20" s="190">
        <f>SUM(D15:D19)</f>
        <v>984000</v>
      </c>
      <c r="E20" s="266">
        <f t="shared" si="1"/>
        <v>0.23295454545454544</v>
      </c>
      <c r="F20" s="190"/>
      <c r="G20" s="266"/>
    </row>
    <row r="21" spans="1:7" ht="18" customHeight="1" thickBot="1" x14ac:dyDescent="0.3">
      <c r="A21" s="268" t="s">
        <v>22</v>
      </c>
      <c r="B21" s="270">
        <f>B13-B20</f>
        <v>252000</v>
      </c>
      <c r="C21" s="271">
        <f t="shared" si="0"/>
        <v>6.5625000000000003E-2</v>
      </c>
      <c r="D21" s="270">
        <f>D13-D20</f>
        <v>440000</v>
      </c>
      <c r="E21" s="271">
        <f t="shared" si="1"/>
        <v>0.10416666666666667</v>
      </c>
      <c r="F21" s="270"/>
      <c r="G21" s="271"/>
    </row>
    <row r="22" spans="1:7" ht="16.5" thickTop="1" x14ac:dyDescent="0.25">
      <c r="A22" s="126"/>
      <c r="B22" s="126"/>
      <c r="C22" s="126"/>
      <c r="D22" s="126"/>
      <c r="E22" s="126"/>
      <c r="F22" s="126"/>
      <c r="G22" s="126"/>
    </row>
    <row r="23" spans="1:7" ht="15.75" x14ac:dyDescent="0.25">
      <c r="A23" s="126"/>
      <c r="B23" s="126"/>
      <c r="C23" s="126"/>
      <c r="D23" s="126"/>
      <c r="E23" s="126"/>
      <c r="F23" s="126"/>
      <c r="G23" s="126"/>
    </row>
    <row r="24" spans="1:7" ht="15.75" x14ac:dyDescent="0.25">
      <c r="A24" s="126"/>
      <c r="B24" s="126"/>
      <c r="C24" s="126"/>
      <c r="D24" s="126"/>
      <c r="E24" s="126"/>
      <c r="F24" s="126"/>
      <c r="G24" s="126"/>
    </row>
    <row r="25" spans="1:7" ht="15.75" x14ac:dyDescent="0.25">
      <c r="A25" s="126"/>
      <c r="B25" s="126"/>
      <c r="C25" s="126"/>
      <c r="D25" s="126"/>
      <c r="E25" s="126"/>
      <c r="F25" s="126"/>
      <c r="G25" s="126"/>
    </row>
  </sheetData>
  <mergeCells count="3">
    <mergeCell ref="B8:C8"/>
    <mergeCell ref="D8:E8"/>
    <mergeCell ref="F8:G8"/>
  </mergeCell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workbookViewId="0"/>
  </sheetViews>
  <sheetFormatPr baseColWidth="10" defaultRowHeight="15" x14ac:dyDescent="0.2"/>
  <cols>
    <col min="1" max="1" width="28" style="77" bestFit="1" customWidth="1"/>
    <col min="2" max="7" width="12.7109375" style="77" customWidth="1"/>
    <col min="8" max="256" width="11.42578125" style="77"/>
    <col min="257" max="257" width="25.7109375" style="77" customWidth="1"/>
    <col min="258" max="263" width="10.28515625" style="77" customWidth="1"/>
    <col min="264" max="512" width="11.42578125" style="77"/>
    <col min="513" max="513" width="25.7109375" style="77" customWidth="1"/>
    <col min="514" max="519" width="10.28515625" style="77" customWidth="1"/>
    <col min="520" max="768" width="11.42578125" style="77"/>
    <col min="769" max="769" width="25.7109375" style="77" customWidth="1"/>
    <col min="770" max="775" width="10.28515625" style="77" customWidth="1"/>
    <col min="776" max="1024" width="11.42578125" style="77"/>
    <col min="1025" max="1025" width="25.7109375" style="77" customWidth="1"/>
    <col min="1026" max="1031" width="10.28515625" style="77" customWidth="1"/>
    <col min="1032" max="1280" width="11.42578125" style="77"/>
    <col min="1281" max="1281" width="25.7109375" style="77" customWidth="1"/>
    <col min="1282" max="1287" width="10.28515625" style="77" customWidth="1"/>
    <col min="1288" max="1536" width="11.42578125" style="77"/>
    <col min="1537" max="1537" width="25.7109375" style="77" customWidth="1"/>
    <col min="1538" max="1543" width="10.28515625" style="77" customWidth="1"/>
    <col min="1544" max="1792" width="11.42578125" style="77"/>
    <col min="1793" max="1793" width="25.7109375" style="77" customWidth="1"/>
    <col min="1794" max="1799" width="10.28515625" style="77" customWidth="1"/>
    <col min="1800" max="2048" width="11.42578125" style="77"/>
    <col min="2049" max="2049" width="25.7109375" style="77" customWidth="1"/>
    <col min="2050" max="2055" width="10.28515625" style="77" customWidth="1"/>
    <col min="2056" max="2304" width="11.42578125" style="77"/>
    <col min="2305" max="2305" width="25.7109375" style="77" customWidth="1"/>
    <col min="2306" max="2311" width="10.28515625" style="77" customWidth="1"/>
    <col min="2312" max="2560" width="11.42578125" style="77"/>
    <col min="2561" max="2561" width="25.7109375" style="77" customWidth="1"/>
    <col min="2562" max="2567" width="10.28515625" style="77" customWidth="1"/>
    <col min="2568" max="2816" width="11.42578125" style="77"/>
    <col min="2817" max="2817" width="25.7109375" style="77" customWidth="1"/>
    <col min="2818" max="2823" width="10.28515625" style="77" customWidth="1"/>
    <col min="2824" max="3072" width="11.42578125" style="77"/>
    <col min="3073" max="3073" width="25.7109375" style="77" customWidth="1"/>
    <col min="3074" max="3079" width="10.28515625" style="77" customWidth="1"/>
    <col min="3080" max="3328" width="11.42578125" style="77"/>
    <col min="3329" max="3329" width="25.7109375" style="77" customWidth="1"/>
    <col min="3330" max="3335" width="10.28515625" style="77" customWidth="1"/>
    <col min="3336" max="3584" width="11.42578125" style="77"/>
    <col min="3585" max="3585" width="25.7109375" style="77" customWidth="1"/>
    <col min="3586" max="3591" width="10.28515625" style="77" customWidth="1"/>
    <col min="3592" max="3840" width="11.42578125" style="77"/>
    <col min="3841" max="3841" width="25.7109375" style="77" customWidth="1"/>
    <col min="3842" max="3847" width="10.28515625" style="77" customWidth="1"/>
    <col min="3848" max="4096" width="11.42578125" style="77"/>
    <col min="4097" max="4097" width="25.7109375" style="77" customWidth="1"/>
    <col min="4098" max="4103" width="10.28515625" style="77" customWidth="1"/>
    <col min="4104" max="4352" width="11.42578125" style="77"/>
    <col min="4353" max="4353" width="25.7109375" style="77" customWidth="1"/>
    <col min="4354" max="4359" width="10.28515625" style="77" customWidth="1"/>
    <col min="4360" max="4608" width="11.42578125" style="77"/>
    <col min="4609" max="4609" width="25.7109375" style="77" customWidth="1"/>
    <col min="4610" max="4615" width="10.28515625" style="77" customWidth="1"/>
    <col min="4616" max="4864" width="11.42578125" style="77"/>
    <col min="4865" max="4865" width="25.7109375" style="77" customWidth="1"/>
    <col min="4866" max="4871" width="10.28515625" style="77" customWidth="1"/>
    <col min="4872" max="5120" width="11.42578125" style="77"/>
    <col min="5121" max="5121" width="25.7109375" style="77" customWidth="1"/>
    <col min="5122" max="5127" width="10.28515625" style="77" customWidth="1"/>
    <col min="5128" max="5376" width="11.42578125" style="77"/>
    <col min="5377" max="5377" width="25.7109375" style="77" customWidth="1"/>
    <col min="5378" max="5383" width="10.28515625" style="77" customWidth="1"/>
    <col min="5384" max="5632" width="11.42578125" style="77"/>
    <col min="5633" max="5633" width="25.7109375" style="77" customWidth="1"/>
    <col min="5634" max="5639" width="10.28515625" style="77" customWidth="1"/>
    <col min="5640" max="5888" width="11.42578125" style="77"/>
    <col min="5889" max="5889" width="25.7109375" style="77" customWidth="1"/>
    <col min="5890" max="5895" width="10.28515625" style="77" customWidth="1"/>
    <col min="5896" max="6144" width="11.42578125" style="77"/>
    <col min="6145" max="6145" width="25.7109375" style="77" customWidth="1"/>
    <col min="6146" max="6151" width="10.28515625" style="77" customWidth="1"/>
    <col min="6152" max="6400" width="11.42578125" style="77"/>
    <col min="6401" max="6401" width="25.7109375" style="77" customWidth="1"/>
    <col min="6402" max="6407" width="10.28515625" style="77" customWidth="1"/>
    <col min="6408" max="6656" width="11.42578125" style="77"/>
    <col min="6657" max="6657" width="25.7109375" style="77" customWidth="1"/>
    <col min="6658" max="6663" width="10.28515625" style="77" customWidth="1"/>
    <col min="6664" max="6912" width="11.42578125" style="77"/>
    <col min="6913" max="6913" width="25.7109375" style="77" customWidth="1"/>
    <col min="6914" max="6919" width="10.28515625" style="77" customWidth="1"/>
    <col min="6920" max="7168" width="11.42578125" style="77"/>
    <col min="7169" max="7169" width="25.7109375" style="77" customWidth="1"/>
    <col min="7170" max="7175" width="10.28515625" style="77" customWidth="1"/>
    <col min="7176" max="7424" width="11.42578125" style="77"/>
    <col min="7425" max="7425" width="25.7109375" style="77" customWidth="1"/>
    <col min="7426" max="7431" width="10.28515625" style="77" customWidth="1"/>
    <col min="7432" max="7680" width="11.42578125" style="77"/>
    <col min="7681" max="7681" width="25.7109375" style="77" customWidth="1"/>
    <col min="7682" max="7687" width="10.28515625" style="77" customWidth="1"/>
    <col min="7688" max="7936" width="11.42578125" style="77"/>
    <col min="7937" max="7937" width="25.7109375" style="77" customWidth="1"/>
    <col min="7938" max="7943" width="10.28515625" style="77" customWidth="1"/>
    <col min="7944" max="8192" width="11.42578125" style="77"/>
    <col min="8193" max="8193" width="25.7109375" style="77" customWidth="1"/>
    <col min="8194" max="8199" width="10.28515625" style="77" customWidth="1"/>
    <col min="8200" max="8448" width="11.42578125" style="77"/>
    <col min="8449" max="8449" width="25.7109375" style="77" customWidth="1"/>
    <col min="8450" max="8455" width="10.28515625" style="77" customWidth="1"/>
    <col min="8456" max="8704" width="11.42578125" style="77"/>
    <col min="8705" max="8705" width="25.7109375" style="77" customWidth="1"/>
    <col min="8706" max="8711" width="10.28515625" style="77" customWidth="1"/>
    <col min="8712" max="8960" width="11.42578125" style="77"/>
    <col min="8961" max="8961" width="25.7109375" style="77" customWidth="1"/>
    <col min="8962" max="8967" width="10.28515625" style="77" customWidth="1"/>
    <col min="8968" max="9216" width="11.42578125" style="77"/>
    <col min="9217" max="9217" width="25.7109375" style="77" customWidth="1"/>
    <col min="9218" max="9223" width="10.28515625" style="77" customWidth="1"/>
    <col min="9224" max="9472" width="11.42578125" style="77"/>
    <col min="9473" max="9473" width="25.7109375" style="77" customWidth="1"/>
    <col min="9474" max="9479" width="10.28515625" style="77" customWidth="1"/>
    <col min="9480" max="9728" width="11.42578125" style="77"/>
    <col min="9729" max="9729" width="25.7109375" style="77" customWidth="1"/>
    <col min="9730" max="9735" width="10.28515625" style="77" customWidth="1"/>
    <col min="9736" max="9984" width="11.42578125" style="77"/>
    <col min="9985" max="9985" width="25.7109375" style="77" customWidth="1"/>
    <col min="9986" max="9991" width="10.28515625" style="77" customWidth="1"/>
    <col min="9992" max="10240" width="11.42578125" style="77"/>
    <col min="10241" max="10241" width="25.7109375" style="77" customWidth="1"/>
    <col min="10242" max="10247" width="10.28515625" style="77" customWidth="1"/>
    <col min="10248" max="10496" width="11.42578125" style="77"/>
    <col min="10497" max="10497" width="25.7109375" style="77" customWidth="1"/>
    <col min="10498" max="10503" width="10.28515625" style="77" customWidth="1"/>
    <col min="10504" max="10752" width="11.42578125" style="77"/>
    <col min="10753" max="10753" width="25.7109375" style="77" customWidth="1"/>
    <col min="10754" max="10759" width="10.28515625" style="77" customWidth="1"/>
    <col min="10760" max="11008" width="11.42578125" style="77"/>
    <col min="11009" max="11009" width="25.7109375" style="77" customWidth="1"/>
    <col min="11010" max="11015" width="10.28515625" style="77" customWidth="1"/>
    <col min="11016" max="11264" width="11.42578125" style="77"/>
    <col min="11265" max="11265" width="25.7109375" style="77" customWidth="1"/>
    <col min="11266" max="11271" width="10.28515625" style="77" customWidth="1"/>
    <col min="11272" max="11520" width="11.42578125" style="77"/>
    <col min="11521" max="11521" width="25.7109375" style="77" customWidth="1"/>
    <col min="11522" max="11527" width="10.28515625" style="77" customWidth="1"/>
    <col min="11528" max="11776" width="11.42578125" style="77"/>
    <col min="11777" max="11777" width="25.7109375" style="77" customWidth="1"/>
    <col min="11778" max="11783" width="10.28515625" style="77" customWidth="1"/>
    <col min="11784" max="12032" width="11.42578125" style="77"/>
    <col min="12033" max="12033" width="25.7109375" style="77" customWidth="1"/>
    <col min="12034" max="12039" width="10.28515625" style="77" customWidth="1"/>
    <col min="12040" max="12288" width="11.42578125" style="77"/>
    <col min="12289" max="12289" width="25.7109375" style="77" customWidth="1"/>
    <col min="12290" max="12295" width="10.28515625" style="77" customWidth="1"/>
    <col min="12296" max="12544" width="11.42578125" style="77"/>
    <col min="12545" max="12545" width="25.7109375" style="77" customWidth="1"/>
    <col min="12546" max="12551" width="10.28515625" style="77" customWidth="1"/>
    <col min="12552" max="12800" width="11.42578125" style="77"/>
    <col min="12801" max="12801" width="25.7109375" style="77" customWidth="1"/>
    <col min="12802" max="12807" width="10.28515625" style="77" customWidth="1"/>
    <col min="12808" max="13056" width="11.42578125" style="77"/>
    <col min="13057" max="13057" width="25.7109375" style="77" customWidth="1"/>
    <col min="13058" max="13063" width="10.28515625" style="77" customWidth="1"/>
    <col min="13064" max="13312" width="11.42578125" style="77"/>
    <col min="13313" max="13313" width="25.7109375" style="77" customWidth="1"/>
    <col min="13314" max="13319" width="10.28515625" style="77" customWidth="1"/>
    <col min="13320" max="13568" width="11.42578125" style="77"/>
    <col min="13569" max="13569" width="25.7109375" style="77" customWidth="1"/>
    <col min="13570" max="13575" width="10.28515625" style="77" customWidth="1"/>
    <col min="13576" max="13824" width="11.42578125" style="77"/>
    <col min="13825" max="13825" width="25.7109375" style="77" customWidth="1"/>
    <col min="13826" max="13831" width="10.28515625" style="77" customWidth="1"/>
    <col min="13832" max="14080" width="11.42578125" style="77"/>
    <col min="14081" max="14081" width="25.7109375" style="77" customWidth="1"/>
    <col min="14082" max="14087" width="10.28515625" style="77" customWidth="1"/>
    <col min="14088" max="14336" width="11.42578125" style="77"/>
    <col min="14337" max="14337" width="25.7109375" style="77" customWidth="1"/>
    <col min="14338" max="14343" width="10.28515625" style="77" customWidth="1"/>
    <col min="14344" max="14592" width="11.42578125" style="77"/>
    <col min="14593" max="14593" width="25.7109375" style="77" customWidth="1"/>
    <col min="14594" max="14599" width="10.28515625" style="77" customWidth="1"/>
    <col min="14600" max="14848" width="11.42578125" style="77"/>
    <col min="14849" max="14849" width="25.7109375" style="77" customWidth="1"/>
    <col min="14850" max="14855" width="10.28515625" style="77" customWidth="1"/>
    <col min="14856" max="15104" width="11.42578125" style="77"/>
    <col min="15105" max="15105" width="25.7109375" style="77" customWidth="1"/>
    <col min="15106" max="15111" width="10.28515625" style="77" customWidth="1"/>
    <col min="15112" max="15360" width="11.42578125" style="77"/>
    <col min="15361" max="15361" width="25.7109375" style="77" customWidth="1"/>
    <col min="15362" max="15367" width="10.28515625" style="77" customWidth="1"/>
    <col min="15368" max="15616" width="11.42578125" style="77"/>
    <col min="15617" max="15617" width="25.7109375" style="77" customWidth="1"/>
    <col min="15618" max="15623" width="10.28515625" style="77" customWidth="1"/>
    <col min="15624" max="15872" width="11.42578125" style="77"/>
    <col min="15873" max="15873" width="25.7109375" style="77" customWidth="1"/>
    <col min="15874" max="15879" width="10.28515625" style="77" customWidth="1"/>
    <col min="15880" max="16128" width="11.42578125" style="77"/>
    <col min="16129" max="16129" width="25.7109375" style="77" customWidth="1"/>
    <col min="16130" max="16135" width="10.28515625" style="77" customWidth="1"/>
    <col min="16136" max="16384" width="11.42578125" style="77"/>
  </cols>
  <sheetData>
    <row r="5" spans="1:7" ht="18" x14ac:dyDescent="0.25">
      <c r="A5" s="273" t="s">
        <v>350</v>
      </c>
    </row>
    <row r="7" spans="1:7" x14ac:dyDescent="0.2">
      <c r="A7" s="77" t="s">
        <v>349</v>
      </c>
    </row>
    <row r="8" spans="1:7" s="76" customFormat="1" ht="18" customHeight="1" x14ac:dyDescent="0.25">
      <c r="A8" s="78"/>
      <c r="B8" s="298" t="s">
        <v>38</v>
      </c>
      <c r="C8" s="298"/>
      <c r="D8" s="298" t="s">
        <v>36</v>
      </c>
      <c r="E8" s="298"/>
      <c r="F8" s="298" t="s">
        <v>217</v>
      </c>
      <c r="G8" s="298"/>
    </row>
    <row r="9" spans="1:7" x14ac:dyDescent="0.2">
      <c r="B9" s="79"/>
      <c r="C9" s="80" t="s">
        <v>293</v>
      </c>
      <c r="D9" s="79"/>
      <c r="E9" s="80" t="s">
        <v>293</v>
      </c>
      <c r="F9" s="79"/>
      <c r="G9" s="79" t="s">
        <v>293</v>
      </c>
    </row>
    <row r="10" spans="1:7" x14ac:dyDescent="0.2">
      <c r="A10" s="81"/>
      <c r="B10" s="82" t="s">
        <v>294</v>
      </c>
      <c r="C10" s="82" t="s">
        <v>295</v>
      </c>
      <c r="D10" s="82" t="s">
        <v>294</v>
      </c>
      <c r="E10" s="82" t="s">
        <v>295</v>
      </c>
      <c r="F10" s="82" t="s">
        <v>294</v>
      </c>
      <c r="G10" s="82" t="s">
        <v>296</v>
      </c>
    </row>
    <row r="11" spans="1:7" ht="18" customHeight="1" x14ac:dyDescent="0.2">
      <c r="A11" s="77" t="s">
        <v>18</v>
      </c>
      <c r="B11" s="83">
        <v>6000000</v>
      </c>
      <c r="C11" s="84">
        <f>B11/$B$11</f>
        <v>1</v>
      </c>
      <c r="D11" s="83">
        <v>6370000</v>
      </c>
      <c r="E11" s="84">
        <f>D11/$D$11</f>
        <v>1</v>
      </c>
      <c r="F11" s="83"/>
      <c r="G11" s="84"/>
    </row>
    <row r="12" spans="1:7" x14ac:dyDescent="0.2">
      <c r="A12" s="85" t="s">
        <v>297</v>
      </c>
      <c r="B12" s="83">
        <v>3600000</v>
      </c>
      <c r="C12" s="84">
        <f t="shared" ref="C12:C29" si="0">B12/$B$11</f>
        <v>0.6</v>
      </c>
      <c r="D12" s="83">
        <v>3910000</v>
      </c>
      <c r="E12" s="84">
        <f t="shared" ref="E12:E29" si="1">D12/$D$11</f>
        <v>0.61381475667189955</v>
      </c>
      <c r="F12" s="83"/>
      <c r="G12" s="84"/>
    </row>
    <row r="13" spans="1:7" ht="18" customHeight="1" x14ac:dyDescent="0.2">
      <c r="A13" s="85" t="s">
        <v>298</v>
      </c>
      <c r="B13" s="86">
        <f>B11-B12</f>
        <v>2400000</v>
      </c>
      <c r="C13" s="87">
        <f t="shared" si="0"/>
        <v>0.4</v>
      </c>
      <c r="D13" s="86">
        <f>D11-D12</f>
        <v>2460000</v>
      </c>
      <c r="E13" s="87">
        <f t="shared" si="1"/>
        <v>0.38618524332810045</v>
      </c>
      <c r="F13" s="86"/>
      <c r="G13" s="87"/>
    </row>
    <row r="14" spans="1:7" x14ac:dyDescent="0.2">
      <c r="A14" s="88" t="s">
        <v>299</v>
      </c>
      <c r="B14" s="83"/>
      <c r="C14" s="84"/>
      <c r="D14" s="83"/>
      <c r="E14" s="84"/>
      <c r="F14" s="83"/>
      <c r="G14" s="84"/>
    </row>
    <row r="15" spans="1:7" x14ac:dyDescent="0.2">
      <c r="A15" s="85" t="s">
        <v>70</v>
      </c>
      <c r="B15" s="83">
        <v>1200000</v>
      </c>
      <c r="C15" s="84">
        <f t="shared" si="0"/>
        <v>0.2</v>
      </c>
      <c r="D15" s="83">
        <v>1130000</v>
      </c>
      <c r="E15" s="84">
        <f t="shared" si="1"/>
        <v>0.17739403453689168</v>
      </c>
      <c r="F15" s="83"/>
      <c r="G15" s="84"/>
    </row>
    <row r="16" spans="1:7" x14ac:dyDescent="0.2">
      <c r="A16" s="77" t="s">
        <v>48</v>
      </c>
      <c r="B16" s="83">
        <v>360000</v>
      </c>
      <c r="C16" s="84">
        <f t="shared" si="0"/>
        <v>0.06</v>
      </c>
      <c r="D16" s="83">
        <v>366000</v>
      </c>
      <c r="E16" s="84">
        <f t="shared" si="1"/>
        <v>5.7456828885400317E-2</v>
      </c>
      <c r="F16" s="83"/>
      <c r="G16" s="84"/>
    </row>
    <row r="17" spans="1:10" x14ac:dyDescent="0.2">
      <c r="A17" s="77" t="s">
        <v>300</v>
      </c>
      <c r="B17" s="83">
        <v>65000</v>
      </c>
      <c r="C17" s="84">
        <f t="shared" si="0"/>
        <v>1.0833333333333334E-2</v>
      </c>
      <c r="D17" s="83">
        <v>44600</v>
      </c>
      <c r="E17" s="84">
        <f t="shared" si="1"/>
        <v>7.0015698587127155E-3</v>
      </c>
      <c r="F17" s="83"/>
      <c r="G17" s="84"/>
    </row>
    <row r="18" spans="1:10" x14ac:dyDescent="0.2">
      <c r="A18" s="77" t="s">
        <v>301</v>
      </c>
      <c r="B18" s="83">
        <v>15000</v>
      </c>
      <c r="C18" s="84">
        <f t="shared" si="0"/>
        <v>2.5000000000000001E-3</v>
      </c>
      <c r="D18" s="83">
        <v>35400</v>
      </c>
      <c r="E18" s="84">
        <f t="shared" si="1"/>
        <v>5.5572998430141289E-3</v>
      </c>
      <c r="F18" s="83"/>
      <c r="G18" s="84"/>
    </row>
    <row r="19" spans="1:10" x14ac:dyDescent="0.2">
      <c r="A19" s="77" t="s">
        <v>302</v>
      </c>
      <c r="B19" s="83">
        <v>54000</v>
      </c>
      <c r="C19" s="84">
        <f t="shared" si="0"/>
        <v>8.9999999999999993E-3</v>
      </c>
      <c r="D19" s="83">
        <v>49100</v>
      </c>
      <c r="E19" s="84">
        <f t="shared" si="1"/>
        <v>7.708006279434851E-3</v>
      </c>
      <c r="F19" s="83"/>
      <c r="G19" s="84"/>
    </row>
    <row r="20" spans="1:10" x14ac:dyDescent="0.2">
      <c r="A20" s="77" t="s">
        <v>303</v>
      </c>
      <c r="B20" s="83">
        <v>62000</v>
      </c>
      <c r="C20" s="84">
        <f t="shared" si="0"/>
        <v>1.0333333333333333E-2</v>
      </c>
      <c r="D20" s="83">
        <v>53700</v>
      </c>
      <c r="E20" s="84">
        <f t="shared" si="1"/>
        <v>8.4301412872841448E-3</v>
      </c>
      <c r="F20" s="83"/>
      <c r="G20" s="84"/>
    </row>
    <row r="21" spans="1:10" x14ac:dyDescent="0.2">
      <c r="A21" s="77" t="s">
        <v>304</v>
      </c>
      <c r="B21" s="83">
        <v>65000</v>
      </c>
      <c r="C21" s="84">
        <f t="shared" si="0"/>
        <v>1.0833333333333334E-2</v>
      </c>
      <c r="D21" s="83">
        <v>60000</v>
      </c>
      <c r="E21" s="84">
        <f t="shared" si="1"/>
        <v>9.4191522762951327E-3</v>
      </c>
      <c r="F21" s="83"/>
      <c r="G21" s="84"/>
    </row>
    <row r="22" spans="1:10" x14ac:dyDescent="0.2">
      <c r="A22" s="77" t="s">
        <v>49</v>
      </c>
      <c r="B22" s="83">
        <v>80000</v>
      </c>
      <c r="C22" s="84">
        <f t="shared" si="0"/>
        <v>1.3333333333333334E-2</v>
      </c>
      <c r="D22" s="83">
        <v>88000</v>
      </c>
      <c r="E22" s="84">
        <f t="shared" si="1"/>
        <v>1.3814756671899528E-2</v>
      </c>
      <c r="F22" s="83"/>
      <c r="G22" s="84"/>
    </row>
    <row r="23" spans="1:10" x14ac:dyDescent="0.2">
      <c r="A23" s="77" t="s">
        <v>305</v>
      </c>
      <c r="B23" s="83">
        <v>78000</v>
      </c>
      <c r="C23" s="84">
        <f t="shared" si="0"/>
        <v>1.2999999999999999E-2</v>
      </c>
      <c r="D23" s="83">
        <v>70300</v>
      </c>
      <c r="E23" s="84">
        <f t="shared" si="1"/>
        <v>1.1036106750392464E-2</v>
      </c>
      <c r="F23" s="83"/>
      <c r="G23" s="84"/>
    </row>
    <row r="24" spans="1:10" x14ac:dyDescent="0.2">
      <c r="A24" s="77" t="s">
        <v>306</v>
      </c>
      <c r="B24" s="83">
        <v>18000</v>
      </c>
      <c r="C24" s="84">
        <f t="shared" si="0"/>
        <v>3.0000000000000001E-3</v>
      </c>
      <c r="D24" s="83">
        <v>20000</v>
      </c>
      <c r="E24" s="84">
        <f t="shared" si="1"/>
        <v>3.1397174254317113E-3</v>
      </c>
      <c r="F24" s="83"/>
      <c r="G24" s="84"/>
    </row>
    <row r="25" spans="1:10" x14ac:dyDescent="0.2">
      <c r="A25" s="77" t="s">
        <v>63</v>
      </c>
      <c r="B25" s="83">
        <v>200000</v>
      </c>
      <c r="C25" s="84">
        <f t="shared" si="0"/>
        <v>3.3333333333333333E-2</v>
      </c>
      <c r="D25" s="83">
        <v>185000</v>
      </c>
      <c r="E25" s="84">
        <f t="shared" si="1"/>
        <v>2.9042386185243328E-2</v>
      </c>
      <c r="F25" s="83"/>
      <c r="G25" s="84"/>
    </row>
    <row r="26" spans="1:10" x14ac:dyDescent="0.2">
      <c r="A26" s="77" t="s">
        <v>47</v>
      </c>
      <c r="B26" s="83">
        <v>125000</v>
      </c>
      <c r="C26" s="84">
        <f t="shared" si="0"/>
        <v>2.0833333333333332E-2</v>
      </c>
      <c r="D26" s="83">
        <v>125000</v>
      </c>
      <c r="E26" s="84">
        <f t="shared" si="1"/>
        <v>1.9623233908948195E-2</v>
      </c>
      <c r="F26" s="83"/>
      <c r="G26" s="84"/>
      <c r="J26" s="89"/>
    </row>
    <row r="27" spans="1:10" x14ac:dyDescent="0.2">
      <c r="A27" s="81" t="s">
        <v>54</v>
      </c>
      <c r="B27" s="83">
        <v>45000</v>
      </c>
      <c r="C27" s="84">
        <f t="shared" si="0"/>
        <v>7.4999999999999997E-3</v>
      </c>
      <c r="D27" s="83">
        <v>52800</v>
      </c>
      <c r="E27" s="84">
        <f t="shared" si="1"/>
        <v>8.2888540031397177E-3</v>
      </c>
      <c r="F27" s="83"/>
      <c r="G27" s="84"/>
    </row>
    <row r="28" spans="1:10" ht="18" customHeight="1" x14ac:dyDescent="0.2">
      <c r="A28" s="90" t="s">
        <v>71</v>
      </c>
      <c r="B28" s="86">
        <f>SUM(B15:B27)</f>
        <v>2367000</v>
      </c>
      <c r="C28" s="87">
        <f t="shared" si="0"/>
        <v>0.39450000000000002</v>
      </c>
      <c r="D28" s="86">
        <f>SUM(D15:D27)</f>
        <v>2279900</v>
      </c>
      <c r="E28" s="87">
        <f t="shared" si="1"/>
        <v>0.3579120879120879</v>
      </c>
      <c r="F28" s="86"/>
      <c r="G28" s="87"/>
      <c r="J28" s="89"/>
    </row>
    <row r="29" spans="1:10" ht="18" customHeight="1" thickBot="1" x14ac:dyDescent="0.25">
      <c r="A29" s="81" t="s">
        <v>22</v>
      </c>
      <c r="B29" s="91">
        <f>B13-B28</f>
        <v>33000</v>
      </c>
      <c r="C29" s="92">
        <f t="shared" si="0"/>
        <v>5.4999999999999997E-3</v>
      </c>
      <c r="D29" s="91">
        <f>D13-D28</f>
        <v>180100</v>
      </c>
      <c r="E29" s="92">
        <f t="shared" si="1"/>
        <v>2.8273155416012559E-2</v>
      </c>
      <c r="F29" s="91"/>
      <c r="G29" s="92"/>
    </row>
    <row r="30" spans="1:10" ht="15.75" thickTop="1" x14ac:dyDescent="0.2"/>
  </sheetData>
  <mergeCells count="3">
    <mergeCell ref="B8:C8"/>
    <mergeCell ref="D8:E8"/>
    <mergeCell ref="F8:G8"/>
  </mergeCells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4"/>
  <sheetViews>
    <sheetView workbookViewId="0">
      <selection activeCell="D4" sqref="D4"/>
    </sheetView>
  </sheetViews>
  <sheetFormatPr baseColWidth="10" defaultRowHeight="15" x14ac:dyDescent="0.25"/>
  <cols>
    <col min="1" max="1" width="25.7109375" customWidth="1"/>
    <col min="2" max="2" width="12.7109375" customWidth="1"/>
    <col min="3" max="3" width="12.28515625" customWidth="1"/>
    <col min="4" max="5" width="12.7109375" bestFit="1" customWidth="1"/>
    <col min="6" max="6" width="12.140625" bestFit="1" customWidth="1"/>
  </cols>
  <sheetData>
    <row r="5" spans="1:7" ht="18.75" x14ac:dyDescent="0.3">
      <c r="A5" s="212" t="s">
        <v>352</v>
      </c>
      <c r="B5" s="29"/>
      <c r="C5" s="30"/>
      <c r="D5" s="30"/>
      <c r="E5" s="30"/>
      <c r="F5" s="30"/>
      <c r="G5" s="30"/>
    </row>
    <row r="6" spans="1:7" ht="15.75" x14ac:dyDescent="0.25">
      <c r="A6" s="29"/>
      <c r="B6" s="29"/>
      <c r="C6" s="30"/>
      <c r="D6" s="30"/>
      <c r="E6" s="30"/>
      <c r="F6" s="30"/>
      <c r="G6" s="30"/>
    </row>
    <row r="7" spans="1:7" ht="15.75" x14ac:dyDescent="0.25">
      <c r="A7" s="9" t="s">
        <v>351</v>
      </c>
      <c r="B7" s="9"/>
      <c r="C7" s="9"/>
      <c r="D7" s="30"/>
      <c r="E7" s="30"/>
      <c r="F7" s="30"/>
      <c r="G7" s="30"/>
    </row>
    <row r="8" spans="1:7" ht="15.75" x14ac:dyDescent="0.25">
      <c r="A8" s="93"/>
      <c r="B8" s="299" t="s">
        <v>38</v>
      </c>
      <c r="C8" s="299"/>
      <c r="D8" s="299" t="s">
        <v>36</v>
      </c>
      <c r="E8" s="299"/>
      <c r="F8" s="299" t="s">
        <v>217</v>
      </c>
      <c r="G8" s="299"/>
    </row>
    <row r="9" spans="1:7" ht="15.75" x14ac:dyDescent="0.25">
      <c r="A9" s="94"/>
      <c r="B9" s="95"/>
      <c r="C9" s="96" t="s">
        <v>293</v>
      </c>
      <c r="D9" s="95"/>
      <c r="E9" s="96" t="s">
        <v>293</v>
      </c>
      <c r="F9" s="95"/>
      <c r="G9" s="95" t="s">
        <v>293</v>
      </c>
    </row>
    <row r="10" spans="1:7" ht="15.75" x14ac:dyDescent="0.25">
      <c r="A10" s="97"/>
      <c r="B10" s="98" t="s">
        <v>294</v>
      </c>
      <c r="C10" s="98" t="s">
        <v>295</v>
      </c>
      <c r="D10" s="98" t="s">
        <v>294</v>
      </c>
      <c r="E10" s="98" t="s">
        <v>295</v>
      </c>
      <c r="F10" s="98" t="s">
        <v>294</v>
      </c>
      <c r="G10" s="98" t="s">
        <v>296</v>
      </c>
    </row>
    <row r="11" spans="1:7" ht="15.75" x14ac:dyDescent="0.25">
      <c r="A11" s="94" t="s">
        <v>18</v>
      </c>
      <c r="B11" s="99">
        <v>42000000</v>
      </c>
      <c r="C11" s="100"/>
      <c r="D11" s="99">
        <v>41688000</v>
      </c>
      <c r="E11" s="100"/>
      <c r="F11" s="99"/>
      <c r="G11" s="100"/>
    </row>
    <row r="12" spans="1:7" ht="16.5" thickBot="1" x14ac:dyDescent="0.3">
      <c r="A12" s="101" t="s">
        <v>252</v>
      </c>
      <c r="B12" s="102">
        <f>B11</f>
        <v>42000000</v>
      </c>
      <c r="C12" s="103"/>
      <c r="D12" s="102">
        <f>D11</f>
        <v>41688000</v>
      </c>
      <c r="E12" s="103"/>
      <c r="F12" s="104"/>
      <c r="G12" s="103"/>
    </row>
    <row r="13" spans="1:7" ht="15.75" x14ac:dyDescent="0.25">
      <c r="A13" s="94" t="s">
        <v>309</v>
      </c>
      <c r="B13" s="99">
        <v>23000000</v>
      </c>
      <c r="C13" s="100"/>
      <c r="D13" s="99">
        <v>23674000</v>
      </c>
      <c r="E13" s="100"/>
      <c r="F13" s="99"/>
      <c r="G13" s="100"/>
    </row>
    <row r="14" spans="1:7" ht="15.75" x14ac:dyDescent="0.25">
      <c r="A14" s="105" t="s">
        <v>60</v>
      </c>
      <c r="B14" s="106">
        <v>11000000</v>
      </c>
      <c r="C14" s="107"/>
      <c r="D14" s="108">
        <v>11476000</v>
      </c>
      <c r="E14" s="107"/>
      <c r="F14" s="108"/>
      <c r="G14" s="107"/>
    </row>
    <row r="15" spans="1:7" ht="15.75" x14ac:dyDescent="0.25">
      <c r="A15" s="105" t="s">
        <v>310</v>
      </c>
      <c r="B15" s="106">
        <v>100000</v>
      </c>
      <c r="C15" s="107"/>
      <c r="D15" s="108">
        <v>95000</v>
      </c>
      <c r="E15" s="107"/>
      <c r="F15" s="108"/>
      <c r="G15" s="107"/>
    </row>
    <row r="16" spans="1:7" ht="15.75" x14ac:dyDescent="0.25">
      <c r="A16" s="94" t="s">
        <v>48</v>
      </c>
      <c r="B16" s="106">
        <v>1100000</v>
      </c>
      <c r="C16" s="107"/>
      <c r="D16" s="108">
        <v>1200000</v>
      </c>
      <c r="E16" s="107"/>
      <c r="F16" s="108"/>
      <c r="G16" s="107"/>
    </row>
    <row r="17" spans="1:7" ht="15.75" x14ac:dyDescent="0.25">
      <c r="A17" s="94" t="s">
        <v>311</v>
      </c>
      <c r="B17" s="106">
        <v>150000</v>
      </c>
      <c r="C17" s="107"/>
      <c r="D17" s="108">
        <v>200000</v>
      </c>
      <c r="E17" s="107"/>
      <c r="F17" s="108"/>
      <c r="G17" s="107"/>
    </row>
    <row r="18" spans="1:7" ht="15.75" x14ac:dyDescent="0.25">
      <c r="A18" s="94" t="s">
        <v>312</v>
      </c>
      <c r="B18" s="106">
        <v>900000</v>
      </c>
      <c r="C18" s="107"/>
      <c r="D18" s="108">
        <v>800000</v>
      </c>
      <c r="E18" s="107"/>
      <c r="F18" s="108"/>
      <c r="G18" s="107"/>
    </row>
    <row r="19" spans="1:7" ht="16.5" thickBot="1" x14ac:dyDescent="0.3">
      <c r="A19" s="94" t="s">
        <v>63</v>
      </c>
      <c r="B19" s="109">
        <v>2500000</v>
      </c>
      <c r="C19" s="110"/>
      <c r="D19" s="111">
        <v>2607000</v>
      </c>
      <c r="E19" s="110"/>
      <c r="F19" s="111"/>
      <c r="G19" s="110"/>
    </row>
    <row r="20" spans="1:7" ht="16.5" thickBot="1" x14ac:dyDescent="0.3">
      <c r="A20" s="101" t="s">
        <v>213</v>
      </c>
      <c r="B20" s="112">
        <f>SUM(B13:B19)</f>
        <v>38750000</v>
      </c>
      <c r="C20" s="113"/>
      <c r="D20" s="114">
        <f>SUM(D13:D19)</f>
        <v>40052000</v>
      </c>
      <c r="E20" s="113"/>
      <c r="F20" s="115"/>
      <c r="G20" s="113"/>
    </row>
    <row r="21" spans="1:7" ht="16.5" thickBot="1" x14ac:dyDescent="0.3">
      <c r="A21" s="116" t="s">
        <v>52</v>
      </c>
      <c r="B21" s="117">
        <f>B12-B20</f>
        <v>3250000</v>
      </c>
      <c r="C21" s="110"/>
      <c r="D21" s="114">
        <f>D12-D20</f>
        <v>1636000</v>
      </c>
      <c r="E21" s="113"/>
      <c r="F21" s="115"/>
      <c r="G21" s="113"/>
    </row>
    <row r="22" spans="1:7" ht="15.75" x14ac:dyDescent="0.25">
      <c r="A22" s="94" t="s">
        <v>313</v>
      </c>
      <c r="B22" s="106">
        <v>40000</v>
      </c>
      <c r="C22" s="107"/>
      <c r="D22" s="108">
        <v>45000</v>
      </c>
      <c r="E22" s="107"/>
      <c r="F22" s="108"/>
      <c r="G22" s="107"/>
    </row>
    <row r="23" spans="1:7" ht="16.5" thickBot="1" x14ac:dyDescent="0.3">
      <c r="A23" s="94" t="s">
        <v>314</v>
      </c>
      <c r="B23" s="109">
        <v>220000</v>
      </c>
      <c r="C23" s="110"/>
      <c r="D23" s="111">
        <v>195000</v>
      </c>
      <c r="E23" s="110"/>
      <c r="F23" s="111"/>
      <c r="G23" s="110"/>
    </row>
    <row r="24" spans="1:7" ht="16.5" thickBot="1" x14ac:dyDescent="0.3">
      <c r="A24" s="101" t="s">
        <v>315</v>
      </c>
      <c r="B24" s="117">
        <f>B21+B22-B23</f>
        <v>3070000</v>
      </c>
      <c r="C24" s="113"/>
      <c r="D24" s="114">
        <f>D21+D22-D23</f>
        <v>1486000</v>
      </c>
      <c r="E24" s="113"/>
      <c r="F24" s="115"/>
      <c r="G24" s="113"/>
    </row>
    <row r="25" spans="1:7" ht="15.75" x14ac:dyDescent="0.25">
      <c r="A25" s="164"/>
      <c r="B25" s="164"/>
      <c r="C25" s="164"/>
      <c r="D25" s="164"/>
      <c r="E25" s="164"/>
      <c r="F25" s="164"/>
      <c r="G25" s="164"/>
    </row>
    <row r="26" spans="1:7" ht="15.75" x14ac:dyDescent="0.25">
      <c r="A26" s="118" t="s">
        <v>316</v>
      </c>
      <c r="B26" s="164"/>
      <c r="C26" s="164"/>
      <c r="D26" s="164"/>
      <c r="E26" s="164"/>
      <c r="F26" s="164"/>
      <c r="G26" s="164"/>
    </row>
    <row r="27" spans="1:7" ht="15.75" x14ac:dyDescent="0.25">
      <c r="A27" s="118" t="s">
        <v>317</v>
      </c>
      <c r="B27" s="118"/>
      <c r="C27" s="118"/>
      <c r="D27" s="118"/>
      <c r="E27" s="118"/>
      <c r="F27" s="118"/>
      <c r="G27" s="118"/>
    </row>
    <row r="28" spans="1:7" ht="15.75" x14ac:dyDescent="0.25">
      <c r="A28" s="118"/>
      <c r="B28" s="300" t="s">
        <v>318</v>
      </c>
      <c r="C28" s="300"/>
      <c r="D28" s="119"/>
      <c r="E28" s="300" t="s">
        <v>319</v>
      </c>
      <c r="F28" s="300"/>
      <c r="G28" s="118"/>
    </row>
    <row r="29" spans="1:7" ht="15.75" x14ac:dyDescent="0.25">
      <c r="A29" s="118"/>
      <c r="B29" s="118" t="s">
        <v>294</v>
      </c>
      <c r="C29" s="118" t="s">
        <v>320</v>
      </c>
      <c r="D29" s="118"/>
      <c r="E29" s="118" t="s">
        <v>294</v>
      </c>
      <c r="F29" s="118" t="s">
        <v>320</v>
      </c>
      <c r="G29" s="118"/>
    </row>
    <row r="30" spans="1:7" ht="15.75" x14ac:dyDescent="0.25">
      <c r="A30" s="118" t="s">
        <v>18</v>
      </c>
      <c r="B30" s="119"/>
      <c r="C30" s="120"/>
      <c r="D30" s="118"/>
      <c r="E30" s="119"/>
      <c r="F30" s="120"/>
      <c r="G30" s="118"/>
    </row>
    <row r="31" spans="1:7" ht="15.75" x14ac:dyDescent="0.25">
      <c r="A31" s="118" t="s">
        <v>19</v>
      </c>
      <c r="B31" s="121"/>
      <c r="C31" s="122"/>
      <c r="D31" s="118"/>
      <c r="E31" s="121"/>
      <c r="F31" s="122"/>
      <c r="G31" s="118"/>
    </row>
    <row r="32" spans="1:7" ht="15.75" x14ac:dyDescent="0.25">
      <c r="A32" s="118" t="s">
        <v>57</v>
      </c>
      <c r="B32" s="121"/>
      <c r="C32" s="122"/>
      <c r="D32" s="123"/>
      <c r="E32" s="121"/>
      <c r="F32" s="122"/>
      <c r="G32" s="118"/>
    </row>
    <row r="33" spans="1:7" ht="15.75" x14ac:dyDescent="0.25">
      <c r="A33" s="164"/>
      <c r="B33" s="164"/>
      <c r="C33" s="164"/>
      <c r="D33" s="164"/>
      <c r="E33" s="164"/>
      <c r="F33" s="164"/>
      <c r="G33" s="164"/>
    </row>
    <row r="34" spans="1:7" x14ac:dyDescent="0.25">
      <c r="A34" s="45"/>
      <c r="B34" s="45"/>
      <c r="C34" s="45"/>
      <c r="D34" s="45"/>
      <c r="E34" s="45"/>
      <c r="F34" s="45"/>
      <c r="G34" s="45"/>
    </row>
  </sheetData>
  <mergeCells count="5">
    <mergeCell ref="B8:C8"/>
    <mergeCell ref="D8:E8"/>
    <mergeCell ref="F8:G8"/>
    <mergeCell ref="B28:C28"/>
    <mergeCell ref="E28:F2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7"/>
  <sheetViews>
    <sheetView workbookViewId="0">
      <selection activeCell="A5" sqref="A5"/>
    </sheetView>
  </sheetViews>
  <sheetFormatPr baseColWidth="10" defaultRowHeight="15" x14ac:dyDescent="0.25"/>
  <sheetData>
    <row r="5" spans="1:2" ht="18.75" x14ac:dyDescent="0.3">
      <c r="A5" s="159" t="s">
        <v>23</v>
      </c>
    </row>
    <row r="6" spans="1:2" x14ac:dyDescent="0.25">
      <c r="A6" s="1"/>
    </row>
    <row r="7" spans="1:2" ht="15.75" x14ac:dyDescent="0.25">
      <c r="A7" s="30" t="s">
        <v>24</v>
      </c>
      <c r="B7" s="3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workbookViewId="0">
      <selection activeCell="A5" sqref="A5"/>
    </sheetView>
  </sheetViews>
  <sheetFormatPr baseColWidth="10" defaultRowHeight="15" x14ac:dyDescent="0.25"/>
  <cols>
    <col min="1" max="1" width="22.5703125" customWidth="1"/>
    <col min="4" max="4" width="21.7109375" customWidth="1"/>
    <col min="5" max="8" width="11.42578125" style="2"/>
  </cols>
  <sheetData>
    <row r="5" spans="1:8" ht="18.75" x14ac:dyDescent="0.3">
      <c r="A5" s="212" t="s">
        <v>323</v>
      </c>
    </row>
    <row r="6" spans="1:8" x14ac:dyDescent="0.25">
      <c r="A6" s="1"/>
    </row>
    <row r="7" spans="1:8" ht="15.75" x14ac:dyDescent="0.25">
      <c r="A7" s="215" t="s">
        <v>329</v>
      </c>
      <c r="B7" s="30"/>
      <c r="C7" s="30"/>
      <c r="D7" s="30"/>
      <c r="E7" s="218"/>
      <c r="F7" s="218"/>
      <c r="G7" s="218"/>
      <c r="H7" s="218"/>
    </row>
    <row r="8" spans="1:8" ht="15.75" x14ac:dyDescent="0.25">
      <c r="A8" s="30"/>
      <c r="B8" s="30"/>
      <c r="C8" s="30"/>
      <c r="D8" s="29" t="s">
        <v>1</v>
      </c>
      <c r="E8" s="218"/>
      <c r="F8" s="218"/>
      <c r="G8" s="218"/>
      <c r="H8" s="218"/>
    </row>
    <row r="9" spans="1:8" ht="15.75" x14ac:dyDescent="0.25">
      <c r="A9" s="30" t="s">
        <v>0</v>
      </c>
      <c r="B9" s="30"/>
      <c r="C9" s="30"/>
      <c r="D9" s="30"/>
      <c r="E9" s="218" t="s">
        <v>3</v>
      </c>
      <c r="F9" s="218" t="s">
        <v>4</v>
      </c>
      <c r="G9" s="218" t="s">
        <v>5</v>
      </c>
      <c r="H9" s="218" t="s">
        <v>6</v>
      </c>
    </row>
    <row r="10" spans="1:8" ht="15.75" x14ac:dyDescent="0.25">
      <c r="A10" s="30" t="s">
        <v>2</v>
      </c>
      <c r="B10" s="30"/>
      <c r="C10" s="30"/>
      <c r="D10" s="30" t="s">
        <v>7</v>
      </c>
      <c r="E10" s="218"/>
      <c r="F10" s="218"/>
      <c r="G10" s="218"/>
      <c r="H10" s="219"/>
    </row>
    <row r="11" spans="1:8" ht="15.75" x14ac:dyDescent="0.25">
      <c r="A11" s="30"/>
      <c r="B11" s="30"/>
      <c r="C11" s="30"/>
      <c r="D11" s="30" t="s">
        <v>9</v>
      </c>
      <c r="E11" s="218"/>
      <c r="F11" s="220"/>
      <c r="G11" s="220"/>
      <c r="H11" s="219"/>
    </row>
    <row r="12" spans="1:8" ht="15.75" x14ac:dyDescent="0.25">
      <c r="A12" s="208" t="s">
        <v>8</v>
      </c>
      <c r="B12" s="30"/>
      <c r="C12" s="30"/>
      <c r="D12" s="30" t="s">
        <v>11</v>
      </c>
      <c r="E12" s="218"/>
      <c r="F12" s="218"/>
      <c r="G12" s="218"/>
      <c r="H12" s="219"/>
    </row>
    <row r="13" spans="1:8" ht="15.75" x14ac:dyDescent="0.25">
      <c r="A13" s="30" t="s">
        <v>10</v>
      </c>
      <c r="B13" s="30"/>
      <c r="C13" s="30"/>
      <c r="D13" s="30"/>
      <c r="E13" s="218"/>
      <c r="F13" s="218"/>
      <c r="G13" s="218"/>
      <c r="H13" s="218"/>
    </row>
    <row r="14" spans="1:8" ht="15.75" x14ac:dyDescent="0.25">
      <c r="A14" s="30" t="s">
        <v>12</v>
      </c>
      <c r="B14" s="30"/>
      <c r="C14" s="30"/>
      <c r="D14" s="30" t="s">
        <v>14</v>
      </c>
      <c r="E14" s="218"/>
      <c r="F14" s="218"/>
      <c r="G14" s="218"/>
      <c r="H14" s="218"/>
    </row>
    <row r="15" spans="1:8" ht="15.75" x14ac:dyDescent="0.25">
      <c r="A15" s="30" t="s">
        <v>13</v>
      </c>
      <c r="B15" s="160"/>
      <c r="C15" s="30"/>
      <c r="D15" s="30"/>
      <c r="E15" s="218"/>
      <c r="F15" s="218"/>
      <c r="G15" s="218"/>
      <c r="H15" s="218"/>
    </row>
    <row r="16" spans="1:8" ht="15.75" x14ac:dyDescent="0.25">
      <c r="A16" s="30" t="s">
        <v>15</v>
      </c>
      <c r="B16" s="160"/>
      <c r="C16" s="30"/>
      <c r="D16" s="30"/>
      <c r="E16" s="218"/>
      <c r="F16" s="218"/>
      <c r="G16" s="218"/>
      <c r="H16" s="219"/>
    </row>
    <row r="17" spans="1:8" ht="15" customHeight="1" x14ac:dyDescent="0.25">
      <c r="A17" s="30"/>
      <c r="B17" s="30"/>
      <c r="C17" s="30"/>
      <c r="D17" s="30"/>
      <c r="E17" s="218"/>
      <c r="F17" s="218"/>
      <c r="G17" s="218"/>
      <c r="H17" s="218"/>
    </row>
    <row r="18" spans="1:8" ht="15.75" x14ac:dyDescent="0.25">
      <c r="A18" s="30" t="s">
        <v>16</v>
      </c>
      <c r="B18" s="30"/>
      <c r="C18" s="30"/>
      <c r="D18" s="30"/>
      <c r="E18" s="218"/>
      <c r="F18" s="218"/>
      <c r="G18" s="218"/>
      <c r="H18" s="218"/>
    </row>
    <row r="19" spans="1:8" ht="15.75" x14ac:dyDescent="0.25">
      <c r="A19" s="29" t="s">
        <v>17</v>
      </c>
      <c r="B19" s="160"/>
      <c r="C19" s="30"/>
      <c r="D19" s="30"/>
      <c r="E19" s="218"/>
      <c r="F19" s="218"/>
      <c r="G19" s="218"/>
      <c r="H19" s="218"/>
    </row>
    <row r="20" spans="1:8" ht="15.75" x14ac:dyDescent="0.25">
      <c r="A20" s="30" t="s">
        <v>18</v>
      </c>
      <c r="B20" s="60"/>
      <c r="C20" s="30"/>
      <c r="D20" s="30"/>
      <c r="E20" s="218"/>
      <c r="F20" s="218"/>
      <c r="G20" s="218"/>
      <c r="H20" s="218"/>
    </row>
    <row r="21" spans="1:8" ht="15.75" x14ac:dyDescent="0.25">
      <c r="A21" s="30" t="s">
        <v>19</v>
      </c>
      <c r="B21" s="160"/>
      <c r="C21" s="30"/>
      <c r="D21" s="30"/>
      <c r="E21" s="218"/>
      <c r="F21" s="218"/>
      <c r="G21" s="218"/>
      <c r="H21" s="218"/>
    </row>
    <row r="22" spans="1:8" ht="15.75" x14ac:dyDescent="0.25">
      <c r="A22" s="30" t="s">
        <v>20</v>
      </c>
      <c r="B22" s="60"/>
      <c r="C22" s="30"/>
      <c r="D22" s="30"/>
      <c r="E22" s="218"/>
      <c r="F22" s="218"/>
      <c r="G22" s="218"/>
      <c r="H22" s="218"/>
    </row>
    <row r="23" spans="1:8" ht="16.5" thickBot="1" x14ac:dyDescent="0.3">
      <c r="A23" s="30" t="s">
        <v>21</v>
      </c>
      <c r="B23" s="217"/>
      <c r="C23" s="30"/>
      <c r="D23" s="30"/>
      <c r="E23" s="218"/>
      <c r="F23" s="218"/>
      <c r="G23" s="218"/>
      <c r="H23" s="218"/>
    </row>
    <row r="24" spans="1:8" ht="16.5" thickTop="1" x14ac:dyDescent="0.25">
      <c r="A24" s="30" t="s">
        <v>22</v>
      </c>
      <c r="B24" s="30"/>
      <c r="C24" s="30"/>
      <c r="D24" s="30"/>
      <c r="E24" s="218"/>
      <c r="F24" s="218"/>
      <c r="G24" s="218"/>
      <c r="H24" s="218"/>
    </row>
    <row r="25" spans="1:8" ht="15.75" x14ac:dyDescent="0.25">
      <c r="A25" s="30"/>
      <c r="B25" s="30"/>
      <c r="C25" s="30"/>
      <c r="D25" s="30"/>
      <c r="E25" s="218"/>
      <c r="F25" s="218"/>
      <c r="G25" s="218"/>
      <c r="H25" s="21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7"/>
  <sheetViews>
    <sheetView workbookViewId="0">
      <selection activeCell="A5" sqref="A5"/>
    </sheetView>
  </sheetViews>
  <sheetFormatPr baseColWidth="10" defaultRowHeight="15" x14ac:dyDescent="0.25"/>
  <cols>
    <col min="1" max="1" width="27.5703125" customWidth="1"/>
    <col min="3" max="3" width="4.42578125" customWidth="1"/>
  </cols>
  <sheetData>
    <row r="5" spans="1:8" ht="18.75" x14ac:dyDescent="0.3">
      <c r="A5" s="159" t="s">
        <v>25</v>
      </c>
    </row>
    <row r="7" spans="1:8" ht="15.75" x14ac:dyDescent="0.25">
      <c r="A7" s="208" t="s">
        <v>26</v>
      </c>
      <c r="B7" s="30"/>
      <c r="C7" s="30"/>
      <c r="D7" s="30"/>
      <c r="E7" s="30"/>
      <c r="F7" s="30"/>
      <c r="G7" s="30"/>
      <c r="H7" s="30"/>
    </row>
    <row r="8" spans="1:8" ht="15.75" x14ac:dyDescent="0.25">
      <c r="A8" s="30" t="s">
        <v>27</v>
      </c>
      <c r="B8" s="160"/>
      <c r="C8" s="30"/>
      <c r="D8" s="29" t="s">
        <v>28</v>
      </c>
      <c r="E8" s="30"/>
      <c r="F8" s="30"/>
      <c r="G8" s="30"/>
      <c r="H8" s="30"/>
    </row>
    <row r="9" spans="1:8" ht="15.75" x14ac:dyDescent="0.25">
      <c r="A9" s="30" t="s">
        <v>29</v>
      </c>
      <c r="B9" s="160"/>
      <c r="C9" s="30"/>
      <c r="D9" s="30"/>
      <c r="E9" s="30"/>
      <c r="F9" s="30"/>
      <c r="G9" s="30"/>
      <c r="H9" s="30"/>
    </row>
    <row r="10" spans="1:8" ht="15.75" x14ac:dyDescent="0.25">
      <c r="A10" s="30" t="s">
        <v>13</v>
      </c>
      <c r="B10" s="160"/>
      <c r="C10" s="30"/>
      <c r="D10" s="30"/>
      <c r="E10" s="30" t="s">
        <v>30</v>
      </c>
      <c r="F10" s="30" t="s">
        <v>4</v>
      </c>
      <c r="G10" s="30" t="s">
        <v>5</v>
      </c>
      <c r="H10" s="30" t="s">
        <v>6</v>
      </c>
    </row>
    <row r="11" spans="1:8" ht="15.75" x14ac:dyDescent="0.25">
      <c r="A11" s="30" t="s">
        <v>31</v>
      </c>
      <c r="B11" s="160"/>
      <c r="C11" s="30"/>
      <c r="D11" s="30" t="s">
        <v>32</v>
      </c>
      <c r="E11" s="30"/>
      <c r="F11" s="30"/>
      <c r="G11" s="30"/>
      <c r="H11" s="216"/>
    </row>
    <row r="12" spans="1:8" ht="15.75" x14ac:dyDescent="0.25">
      <c r="A12" s="30"/>
      <c r="B12" s="160"/>
      <c r="C12" s="30"/>
      <c r="D12" s="30" t="s">
        <v>33</v>
      </c>
      <c r="E12" s="30"/>
      <c r="F12" s="30"/>
      <c r="G12" s="30"/>
      <c r="H12" s="216"/>
    </row>
    <row r="13" spans="1:8" ht="15.75" x14ac:dyDescent="0.25">
      <c r="A13" s="29" t="s">
        <v>34</v>
      </c>
      <c r="B13" s="160"/>
      <c r="C13" s="30"/>
      <c r="D13" s="30" t="s">
        <v>9</v>
      </c>
      <c r="E13" s="30"/>
      <c r="F13" s="30"/>
      <c r="G13" s="30"/>
      <c r="H13" s="216"/>
    </row>
    <row r="14" spans="1:8" ht="15.75" x14ac:dyDescent="0.25">
      <c r="A14" s="30" t="s">
        <v>18</v>
      </c>
      <c r="B14" s="160"/>
      <c r="C14" s="30"/>
      <c r="D14" s="30"/>
      <c r="E14" s="30"/>
      <c r="F14" s="30"/>
      <c r="G14" s="30"/>
      <c r="H14" s="30"/>
    </row>
    <row r="15" spans="1:8" ht="15.75" x14ac:dyDescent="0.25">
      <c r="A15" s="30" t="s">
        <v>35</v>
      </c>
      <c r="B15" s="60"/>
      <c r="C15" s="30"/>
      <c r="D15" s="30"/>
      <c r="E15" s="30"/>
      <c r="F15" s="30"/>
      <c r="G15" s="30"/>
      <c r="H15" s="30"/>
    </row>
    <row r="16" spans="1:8" ht="15.75" x14ac:dyDescent="0.25">
      <c r="A16" s="30" t="s">
        <v>20</v>
      </c>
      <c r="B16" s="160"/>
      <c r="C16" s="30"/>
      <c r="D16" s="30"/>
      <c r="E16" s="30"/>
      <c r="F16" s="30"/>
      <c r="G16" s="30"/>
      <c r="H16" s="30"/>
    </row>
    <row r="17" spans="1:8" ht="15.75" x14ac:dyDescent="0.25">
      <c r="A17" s="30" t="s">
        <v>15</v>
      </c>
      <c r="B17" s="60"/>
      <c r="C17" s="30"/>
      <c r="D17" s="30"/>
      <c r="E17" s="30"/>
      <c r="F17" s="30"/>
      <c r="G17" s="30"/>
      <c r="H17" s="30"/>
    </row>
    <row r="18" spans="1:8" ht="16.5" thickBot="1" x14ac:dyDescent="0.3">
      <c r="A18" s="30" t="s">
        <v>22</v>
      </c>
      <c r="B18" s="217"/>
      <c r="C18" s="30"/>
      <c r="D18" s="30"/>
      <c r="E18" s="30"/>
      <c r="F18" s="30"/>
      <c r="G18" s="30"/>
      <c r="H18" s="30"/>
    </row>
    <row r="19" spans="1:8" ht="16.5" thickTop="1" x14ac:dyDescent="0.25">
      <c r="A19" s="30"/>
      <c r="B19" s="30"/>
      <c r="C19" s="30"/>
      <c r="D19" s="30"/>
      <c r="E19" s="30"/>
      <c r="F19" s="30"/>
      <c r="G19" s="30"/>
      <c r="H19" s="30"/>
    </row>
    <row r="20" spans="1:8" ht="15.75" x14ac:dyDescent="0.25">
      <c r="A20" s="30"/>
      <c r="B20" s="30"/>
      <c r="C20" s="30"/>
      <c r="D20" s="30"/>
      <c r="E20" s="30"/>
      <c r="F20" s="30"/>
      <c r="G20" s="30"/>
      <c r="H20" s="30"/>
    </row>
    <row r="21" spans="1:8" ht="15.75" x14ac:dyDescent="0.25">
      <c r="A21" s="30"/>
      <c r="B21" s="30"/>
      <c r="C21" s="30"/>
      <c r="D21" s="30"/>
      <c r="E21" s="30"/>
      <c r="F21" s="30"/>
      <c r="G21" s="30"/>
      <c r="H21" s="30"/>
    </row>
    <row r="22" spans="1:8" ht="15.75" x14ac:dyDescent="0.25">
      <c r="A22" s="30"/>
      <c r="B22" s="30"/>
      <c r="C22" s="30"/>
      <c r="D22" s="30"/>
      <c r="E22" s="30"/>
      <c r="F22" s="30"/>
      <c r="G22" s="30"/>
      <c r="H22" s="30"/>
    </row>
    <row r="23" spans="1:8" ht="15.75" x14ac:dyDescent="0.25">
      <c r="A23" s="30"/>
      <c r="B23" s="30"/>
      <c r="C23" s="30"/>
      <c r="D23" s="30"/>
      <c r="E23" s="30"/>
      <c r="F23" s="30"/>
      <c r="G23" s="30"/>
      <c r="H23" s="30"/>
    </row>
    <row r="24" spans="1:8" ht="15.75" x14ac:dyDescent="0.25">
      <c r="A24" s="30"/>
      <c r="B24" s="30"/>
      <c r="C24" s="30"/>
      <c r="D24" s="30"/>
      <c r="E24" s="30"/>
      <c r="F24" s="30"/>
      <c r="G24" s="30"/>
      <c r="H24" s="30"/>
    </row>
    <row r="25" spans="1:8" ht="15.75" x14ac:dyDescent="0.25">
      <c r="A25" s="30"/>
      <c r="B25" s="30"/>
      <c r="C25" s="30"/>
      <c r="D25" s="30"/>
      <c r="E25" s="30"/>
      <c r="F25" s="30"/>
      <c r="G25" s="30"/>
      <c r="H25" s="30"/>
    </row>
    <row r="26" spans="1:8" ht="15.75" x14ac:dyDescent="0.25">
      <c r="A26" s="30"/>
      <c r="B26" s="30"/>
      <c r="C26" s="30"/>
      <c r="D26" s="30"/>
      <c r="E26" s="30"/>
      <c r="F26" s="30"/>
      <c r="G26" s="30"/>
      <c r="H26" s="30"/>
    </row>
    <row r="27" spans="1:8" ht="15.75" x14ac:dyDescent="0.25">
      <c r="A27" s="30"/>
      <c r="B27" s="30"/>
      <c r="C27" s="30"/>
      <c r="D27" s="30"/>
      <c r="E27" s="30"/>
      <c r="F27" s="30"/>
      <c r="G27" s="30"/>
      <c r="H27" s="30"/>
    </row>
    <row r="28" spans="1:8" ht="15.75" x14ac:dyDescent="0.25">
      <c r="A28" s="30"/>
      <c r="B28" s="30"/>
      <c r="C28" s="30"/>
      <c r="D28" s="30"/>
      <c r="E28" s="30"/>
      <c r="F28" s="30"/>
      <c r="G28" s="30"/>
      <c r="H28" s="30"/>
    </row>
    <row r="29" spans="1:8" ht="15.75" x14ac:dyDescent="0.25">
      <c r="A29" s="30"/>
      <c r="B29" s="30"/>
      <c r="C29" s="30"/>
      <c r="D29" s="30"/>
      <c r="E29" s="30"/>
      <c r="F29" s="30"/>
      <c r="G29" s="30"/>
      <c r="H29" s="30"/>
    </row>
    <row r="30" spans="1:8" ht="15.75" x14ac:dyDescent="0.25">
      <c r="A30" s="30"/>
      <c r="B30" s="30"/>
      <c r="C30" s="30"/>
      <c r="D30" s="30"/>
      <c r="E30" s="30"/>
      <c r="F30" s="30"/>
      <c r="G30" s="30"/>
      <c r="H30" s="30"/>
    </row>
    <row r="31" spans="1:8" ht="15.75" x14ac:dyDescent="0.25">
      <c r="A31" s="30"/>
      <c r="B31" s="30"/>
      <c r="C31" s="30"/>
      <c r="D31" s="30"/>
      <c r="E31" s="30"/>
      <c r="F31" s="30"/>
      <c r="G31" s="30"/>
      <c r="H31" s="30"/>
    </row>
    <row r="32" spans="1:8" ht="15.75" x14ac:dyDescent="0.25">
      <c r="A32" s="30"/>
      <c r="B32" s="30"/>
      <c r="C32" s="30"/>
      <c r="D32" s="30"/>
      <c r="E32" s="30"/>
      <c r="F32" s="30"/>
      <c r="G32" s="30"/>
      <c r="H32" s="30"/>
    </row>
    <row r="33" spans="1:8" ht="15.75" x14ac:dyDescent="0.25">
      <c r="A33" s="30"/>
      <c r="B33" s="30"/>
      <c r="C33" s="30"/>
      <c r="D33" s="30"/>
      <c r="E33" s="30"/>
      <c r="F33" s="30"/>
      <c r="G33" s="30"/>
      <c r="H33" s="30"/>
    </row>
    <row r="34" spans="1:8" ht="15.75" x14ac:dyDescent="0.25">
      <c r="A34" s="30"/>
      <c r="B34" s="30"/>
      <c r="C34" s="30"/>
      <c r="D34" s="30"/>
      <c r="E34" s="30"/>
      <c r="F34" s="30"/>
      <c r="G34" s="30"/>
      <c r="H34" s="30"/>
    </row>
    <row r="35" spans="1:8" ht="15.75" x14ac:dyDescent="0.25">
      <c r="A35" s="30"/>
      <c r="B35" s="30"/>
      <c r="C35" s="30"/>
      <c r="D35" s="30"/>
      <c r="E35" s="30"/>
      <c r="F35" s="30"/>
      <c r="G35" s="30"/>
      <c r="H35" s="30"/>
    </row>
    <row r="36" spans="1:8" ht="15.75" x14ac:dyDescent="0.25">
      <c r="A36" s="30"/>
      <c r="B36" s="30"/>
      <c r="C36" s="30"/>
      <c r="D36" s="30"/>
      <c r="E36" s="30"/>
      <c r="F36" s="30"/>
      <c r="G36" s="30"/>
      <c r="H36" s="30"/>
    </row>
    <row r="37" spans="1:8" ht="15.75" x14ac:dyDescent="0.25">
      <c r="A37" s="30"/>
      <c r="B37" s="30"/>
      <c r="C37" s="30"/>
      <c r="D37" s="30"/>
      <c r="E37" s="30"/>
      <c r="F37" s="30"/>
      <c r="G37" s="30"/>
      <c r="H37" s="3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4"/>
  <sheetViews>
    <sheetView topLeftCell="A2" workbookViewId="0">
      <selection activeCell="A5" sqref="A5"/>
    </sheetView>
  </sheetViews>
  <sheetFormatPr baseColWidth="10" defaultRowHeight="15" x14ac:dyDescent="0.25"/>
  <cols>
    <col min="1" max="1" width="27.85546875" bestFit="1" customWidth="1"/>
    <col min="2" max="6" width="12.7109375" customWidth="1"/>
  </cols>
  <sheetData>
    <row r="5" spans="1:11" ht="18.75" x14ac:dyDescent="0.3">
      <c r="A5" s="212" t="s">
        <v>325</v>
      </c>
      <c r="B5" s="30" t="s">
        <v>56</v>
      </c>
      <c r="C5" s="30"/>
      <c r="D5" s="30"/>
      <c r="E5" s="30"/>
      <c r="F5" s="30"/>
    </row>
    <row r="6" spans="1:11" ht="15.75" x14ac:dyDescent="0.25">
      <c r="A6" s="30" t="s">
        <v>324</v>
      </c>
      <c r="B6" s="30"/>
      <c r="C6" s="30"/>
      <c r="D6" s="30"/>
      <c r="E6" s="30"/>
      <c r="F6" s="30"/>
    </row>
    <row r="7" spans="1:11" ht="15.75" x14ac:dyDescent="0.25">
      <c r="A7" s="4"/>
      <c r="B7" s="282" t="s">
        <v>36</v>
      </c>
      <c r="C7" s="283"/>
      <c r="D7" s="5" t="s">
        <v>37</v>
      </c>
      <c r="E7" s="283" t="s">
        <v>38</v>
      </c>
      <c r="F7" s="284"/>
    </row>
    <row r="8" spans="1:11" ht="15.75" x14ac:dyDescent="0.25">
      <c r="A8" s="6"/>
      <c r="B8" s="7" t="s">
        <v>39</v>
      </c>
      <c r="C8" s="7" t="s">
        <v>40</v>
      </c>
      <c r="D8" s="7" t="s">
        <v>41</v>
      </c>
      <c r="E8" s="7" t="s">
        <v>39</v>
      </c>
      <c r="F8" s="7" t="s">
        <v>40</v>
      </c>
    </row>
    <row r="9" spans="1:11" ht="15.75" x14ac:dyDescent="0.25">
      <c r="A9" s="6"/>
      <c r="B9" s="8">
        <v>2013</v>
      </c>
      <c r="C9" s="8" t="s">
        <v>42</v>
      </c>
      <c r="D9" s="8" t="s">
        <v>43</v>
      </c>
      <c r="E9" s="8">
        <v>2014</v>
      </c>
      <c r="F9" s="8" t="s">
        <v>42</v>
      </c>
    </row>
    <row r="10" spans="1:11" ht="15.75" x14ac:dyDescent="0.25">
      <c r="A10" s="9" t="s">
        <v>18</v>
      </c>
      <c r="B10" s="10"/>
      <c r="C10" s="11"/>
      <c r="D10" s="12"/>
      <c r="E10" s="10"/>
      <c r="F10" s="13"/>
    </row>
    <row r="11" spans="1:11" ht="15.75" x14ac:dyDescent="0.25">
      <c r="A11" s="14" t="s">
        <v>44</v>
      </c>
      <c r="B11" s="15"/>
      <c r="C11" s="16"/>
      <c r="D11" s="15"/>
      <c r="E11" s="15"/>
      <c r="F11" s="17"/>
    </row>
    <row r="12" spans="1:11" ht="15.75" x14ac:dyDescent="0.25">
      <c r="A12" s="9" t="s">
        <v>57</v>
      </c>
      <c r="B12" s="18"/>
      <c r="C12" s="16"/>
      <c r="D12" s="18"/>
      <c r="E12" s="18"/>
      <c r="F12" s="17"/>
    </row>
    <row r="13" spans="1:11" ht="15.75" x14ac:dyDescent="0.25">
      <c r="A13" s="31" t="s">
        <v>45</v>
      </c>
      <c r="B13" s="10"/>
      <c r="C13" s="11"/>
      <c r="D13" s="10"/>
      <c r="E13" s="10"/>
      <c r="F13" s="13"/>
    </row>
    <row r="14" spans="1:11" ht="15.75" x14ac:dyDescent="0.25">
      <c r="A14" s="14" t="s">
        <v>46</v>
      </c>
      <c r="B14" s="10"/>
      <c r="C14" s="11"/>
      <c r="D14" s="12"/>
      <c r="E14" s="10"/>
      <c r="F14" s="13"/>
      <c r="K14" s="30"/>
    </row>
    <row r="15" spans="1:11" ht="15.75" x14ac:dyDescent="0.25">
      <c r="A15" s="9" t="s">
        <v>47</v>
      </c>
      <c r="B15" s="10"/>
      <c r="C15" s="11"/>
      <c r="D15" s="12"/>
      <c r="E15" s="10"/>
      <c r="F15" s="13"/>
      <c r="H15" s="3"/>
    </row>
    <row r="16" spans="1:11" ht="15.75" x14ac:dyDescent="0.25">
      <c r="A16" s="9" t="s">
        <v>48</v>
      </c>
      <c r="B16" s="10"/>
      <c r="C16" s="11"/>
      <c r="D16" s="12"/>
      <c r="E16" s="10"/>
      <c r="F16" s="13"/>
    </row>
    <row r="17" spans="1:6" ht="15.75" x14ac:dyDescent="0.25">
      <c r="A17" s="9" t="s">
        <v>49</v>
      </c>
      <c r="B17" s="10"/>
      <c r="C17" s="11"/>
      <c r="D17" s="12"/>
      <c r="E17" s="10"/>
      <c r="F17" s="13"/>
    </row>
    <row r="18" spans="1:6" ht="15.75" x14ac:dyDescent="0.25">
      <c r="A18" s="9" t="s">
        <v>50</v>
      </c>
      <c r="B18" s="15"/>
      <c r="C18" s="16"/>
      <c r="D18" s="17"/>
      <c r="E18" s="15"/>
      <c r="F18" s="17"/>
    </row>
    <row r="19" spans="1:6" ht="15.75" x14ac:dyDescent="0.25">
      <c r="A19" s="19" t="s">
        <v>51</v>
      </c>
      <c r="B19" s="18"/>
      <c r="C19" s="16"/>
      <c r="D19" s="17"/>
      <c r="E19" s="18"/>
      <c r="F19" s="17"/>
    </row>
    <row r="20" spans="1:6" ht="15.75" x14ac:dyDescent="0.25">
      <c r="A20" s="19" t="s">
        <v>52</v>
      </c>
      <c r="B20" s="18"/>
      <c r="C20" s="20"/>
      <c r="D20" s="21"/>
      <c r="E20" s="18"/>
      <c r="F20" s="21"/>
    </row>
    <row r="21" spans="1:6" ht="15.75" x14ac:dyDescent="0.25">
      <c r="A21" s="19" t="s">
        <v>53</v>
      </c>
      <c r="B21" s="10"/>
      <c r="C21" s="11"/>
      <c r="D21" s="10"/>
      <c r="E21" s="10"/>
      <c r="F21" s="13"/>
    </row>
    <row r="22" spans="1:6" ht="15.75" x14ac:dyDescent="0.25">
      <c r="A22" s="9" t="s">
        <v>54</v>
      </c>
      <c r="B22" s="22"/>
      <c r="C22" s="16"/>
      <c r="D22" s="23"/>
      <c r="E22" s="15"/>
      <c r="F22" s="17"/>
    </row>
    <row r="23" spans="1:6" ht="16.5" thickBot="1" x14ac:dyDescent="0.3">
      <c r="A23" s="9" t="s">
        <v>55</v>
      </c>
      <c r="B23" s="24"/>
      <c r="C23" s="25"/>
      <c r="D23" s="24"/>
      <c r="E23" s="24"/>
      <c r="F23" s="26"/>
    </row>
    <row r="24" spans="1:6" ht="16.5" thickTop="1" x14ac:dyDescent="0.25">
      <c r="A24" s="30"/>
      <c r="B24" s="51"/>
      <c r="C24" s="52"/>
      <c r="D24" s="9"/>
      <c r="E24" s="51"/>
      <c r="F24" s="54"/>
    </row>
  </sheetData>
  <mergeCells count="2">
    <mergeCell ref="B7:C7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6"/>
  <sheetViews>
    <sheetView workbookViewId="0">
      <selection activeCell="D5" sqref="D5"/>
    </sheetView>
  </sheetViews>
  <sheetFormatPr baseColWidth="10" defaultRowHeight="15" x14ac:dyDescent="0.25"/>
  <cols>
    <col min="1" max="1" width="30.5703125" bestFit="1" customWidth="1"/>
  </cols>
  <sheetData>
    <row r="5" spans="1:6" ht="18.75" x14ac:dyDescent="0.3">
      <c r="A5" s="212" t="s">
        <v>328</v>
      </c>
    </row>
    <row r="6" spans="1:6" x14ac:dyDescent="0.25">
      <c r="A6" s="1"/>
    </row>
    <row r="7" spans="1:6" ht="15.75" x14ac:dyDescent="0.25">
      <c r="A7" s="30" t="s">
        <v>327</v>
      </c>
      <c r="B7" s="30"/>
      <c r="C7" s="30"/>
      <c r="D7" s="30"/>
      <c r="E7" s="30"/>
      <c r="F7" s="30"/>
    </row>
    <row r="8" spans="1:6" ht="15.75" x14ac:dyDescent="0.25">
      <c r="A8" s="30"/>
      <c r="B8" s="30"/>
      <c r="C8" s="30"/>
      <c r="D8" s="30"/>
      <c r="E8" s="30"/>
      <c r="F8" s="30"/>
    </row>
    <row r="9" spans="1:6" ht="15.75" x14ac:dyDescent="0.25">
      <c r="A9" s="215" t="s">
        <v>326</v>
      </c>
      <c r="B9" s="30"/>
      <c r="C9" s="30"/>
      <c r="D9" s="30"/>
      <c r="E9" s="30"/>
      <c r="F9" s="30"/>
    </row>
    <row r="10" spans="1:6" ht="15.75" x14ac:dyDescent="0.25">
      <c r="A10" s="30" t="s">
        <v>64</v>
      </c>
      <c r="B10" s="30"/>
      <c r="C10" s="30"/>
      <c r="D10" s="30"/>
      <c r="E10" s="30"/>
      <c r="F10" s="30"/>
    </row>
    <row r="11" spans="1:6" ht="15.75" x14ac:dyDescent="0.25">
      <c r="A11" s="30"/>
      <c r="B11" s="30"/>
      <c r="C11" s="30"/>
      <c r="D11" s="30"/>
      <c r="E11" s="30"/>
      <c r="F11" s="30"/>
    </row>
    <row r="12" spans="1:6" ht="15.75" x14ac:dyDescent="0.25">
      <c r="A12" s="30"/>
      <c r="B12" s="282" t="s">
        <v>36</v>
      </c>
      <c r="C12" s="283"/>
      <c r="D12" s="5" t="s">
        <v>37</v>
      </c>
      <c r="E12" s="283" t="s">
        <v>38</v>
      </c>
      <c r="F12" s="284"/>
    </row>
    <row r="13" spans="1:6" ht="15.75" x14ac:dyDescent="0.25">
      <c r="A13" s="6"/>
      <c r="B13" s="7" t="s">
        <v>58</v>
      </c>
      <c r="C13" s="7" t="s">
        <v>40</v>
      </c>
      <c r="D13" s="7" t="s">
        <v>41</v>
      </c>
      <c r="E13" s="7" t="s">
        <v>59</v>
      </c>
      <c r="F13" s="7" t="s">
        <v>40</v>
      </c>
    </row>
    <row r="14" spans="1:6" ht="15.75" x14ac:dyDescent="0.25">
      <c r="A14" s="6"/>
      <c r="B14" s="8">
        <v>2010</v>
      </c>
      <c r="C14" s="8" t="s">
        <v>42</v>
      </c>
      <c r="D14" s="8" t="s">
        <v>43</v>
      </c>
      <c r="E14" s="8">
        <v>2011</v>
      </c>
      <c r="F14" s="8" t="s">
        <v>42</v>
      </c>
    </row>
    <row r="15" spans="1:6" ht="15.75" x14ac:dyDescent="0.25">
      <c r="A15" s="9" t="s">
        <v>18</v>
      </c>
      <c r="B15" s="10"/>
      <c r="C15" s="11"/>
      <c r="D15" s="12"/>
      <c r="E15" s="10"/>
      <c r="F15" s="13"/>
    </row>
    <row r="16" spans="1:6" ht="15.75" x14ac:dyDescent="0.25">
      <c r="A16" s="14" t="s">
        <v>19</v>
      </c>
      <c r="B16" s="15"/>
      <c r="C16" s="16"/>
      <c r="D16" s="15"/>
      <c r="E16" s="15"/>
      <c r="F16" s="17"/>
    </row>
    <row r="17" spans="1:6" ht="15.75" x14ac:dyDescent="0.25">
      <c r="A17" s="9" t="s">
        <v>57</v>
      </c>
      <c r="B17" s="18"/>
      <c r="C17" s="20"/>
      <c r="D17" s="18"/>
      <c r="E17" s="18"/>
      <c r="F17" s="21"/>
    </row>
    <row r="18" spans="1:6" ht="15.75" x14ac:dyDescent="0.25">
      <c r="A18" s="31" t="s">
        <v>45</v>
      </c>
      <c r="B18" s="10"/>
      <c r="C18" s="11"/>
      <c r="D18" s="10"/>
      <c r="E18" s="10"/>
      <c r="F18" s="13"/>
    </row>
    <row r="19" spans="1:6" ht="15.75" x14ac:dyDescent="0.25">
      <c r="A19" s="14" t="s">
        <v>60</v>
      </c>
      <c r="B19" s="10"/>
      <c r="C19" s="11"/>
      <c r="D19" s="12"/>
      <c r="E19" s="10"/>
      <c r="F19" s="13"/>
    </row>
    <row r="20" spans="1:6" ht="15.75" x14ac:dyDescent="0.25">
      <c r="A20" s="9" t="s">
        <v>47</v>
      </c>
      <c r="B20" s="10"/>
      <c r="C20" s="11"/>
      <c r="D20" s="12"/>
      <c r="E20" s="10"/>
      <c r="F20" s="13"/>
    </row>
    <row r="21" spans="1:6" ht="15.75" x14ac:dyDescent="0.25">
      <c r="A21" s="9" t="s">
        <v>61</v>
      </c>
      <c r="B21" s="10"/>
      <c r="C21" s="11"/>
      <c r="D21" s="10"/>
      <c r="E21" s="10"/>
      <c r="F21" s="13"/>
    </row>
    <row r="22" spans="1:6" ht="15.75" x14ac:dyDescent="0.25">
      <c r="A22" s="9" t="s">
        <v>62</v>
      </c>
      <c r="B22" s="10"/>
      <c r="C22" s="11"/>
      <c r="D22" s="12"/>
      <c r="E22" s="10"/>
      <c r="F22" s="13"/>
    </row>
    <row r="23" spans="1:6" ht="15.75" x14ac:dyDescent="0.25">
      <c r="A23" s="9" t="s">
        <v>63</v>
      </c>
      <c r="B23" s="15"/>
      <c r="C23" s="16"/>
      <c r="D23" s="15"/>
      <c r="E23" s="15"/>
      <c r="F23" s="17"/>
    </row>
    <row r="24" spans="1:6" ht="15.75" x14ac:dyDescent="0.25">
      <c r="A24" s="19" t="s">
        <v>51</v>
      </c>
      <c r="B24" s="18"/>
      <c r="C24" s="20"/>
      <c r="D24" s="17"/>
      <c r="E24" s="18"/>
      <c r="F24" s="21"/>
    </row>
    <row r="25" spans="1:6" ht="16.5" thickBot="1" x14ac:dyDescent="0.3">
      <c r="A25" s="19" t="s">
        <v>52</v>
      </c>
      <c r="B25" s="32"/>
      <c r="C25" s="16"/>
      <c r="D25" s="21"/>
      <c r="E25" s="32"/>
      <c r="F25" s="21"/>
    </row>
    <row r="26" spans="1:6" ht="16.5" thickTop="1" x14ac:dyDescent="0.25">
      <c r="A26" s="30"/>
      <c r="B26" s="30"/>
      <c r="C26" s="30"/>
      <c r="D26" s="30"/>
      <c r="E26" s="30"/>
      <c r="F26" s="30"/>
    </row>
  </sheetData>
  <mergeCells count="2">
    <mergeCell ref="B12:C12"/>
    <mergeCell ref="E12:F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8"/>
  <sheetViews>
    <sheetView workbookViewId="0">
      <selection activeCell="K9" sqref="K9"/>
    </sheetView>
  </sheetViews>
  <sheetFormatPr baseColWidth="10" defaultRowHeight="15" x14ac:dyDescent="0.2"/>
  <cols>
    <col min="1" max="1" width="3.42578125" style="34" customWidth="1"/>
    <col min="2" max="2" width="38.7109375" style="36" customWidth="1"/>
    <col min="3" max="6" width="12.7109375" style="36" customWidth="1"/>
    <col min="7" max="7" width="10.28515625" style="36" customWidth="1"/>
    <col min="8" max="256" width="11.42578125" style="36"/>
    <col min="257" max="257" width="3.42578125" style="36" customWidth="1"/>
    <col min="258" max="258" width="21.28515625" style="36" customWidth="1"/>
    <col min="259" max="263" width="10.28515625" style="36" customWidth="1"/>
    <col min="264" max="512" width="11.42578125" style="36"/>
    <col min="513" max="513" width="3.42578125" style="36" customWidth="1"/>
    <col min="514" max="514" width="21.28515625" style="36" customWidth="1"/>
    <col min="515" max="519" width="10.28515625" style="36" customWidth="1"/>
    <col min="520" max="768" width="11.42578125" style="36"/>
    <col min="769" max="769" width="3.42578125" style="36" customWidth="1"/>
    <col min="770" max="770" width="21.28515625" style="36" customWidth="1"/>
    <col min="771" max="775" width="10.28515625" style="36" customWidth="1"/>
    <col min="776" max="1024" width="11.42578125" style="36"/>
    <col min="1025" max="1025" width="3.42578125" style="36" customWidth="1"/>
    <col min="1026" max="1026" width="21.28515625" style="36" customWidth="1"/>
    <col min="1027" max="1031" width="10.28515625" style="36" customWidth="1"/>
    <col min="1032" max="1280" width="11.42578125" style="36"/>
    <col min="1281" max="1281" width="3.42578125" style="36" customWidth="1"/>
    <col min="1282" max="1282" width="21.28515625" style="36" customWidth="1"/>
    <col min="1283" max="1287" width="10.28515625" style="36" customWidth="1"/>
    <col min="1288" max="1536" width="11.42578125" style="36"/>
    <col min="1537" max="1537" width="3.42578125" style="36" customWidth="1"/>
    <col min="1538" max="1538" width="21.28515625" style="36" customWidth="1"/>
    <col min="1539" max="1543" width="10.28515625" style="36" customWidth="1"/>
    <col min="1544" max="1792" width="11.42578125" style="36"/>
    <col min="1793" max="1793" width="3.42578125" style="36" customWidth="1"/>
    <col min="1794" max="1794" width="21.28515625" style="36" customWidth="1"/>
    <col min="1795" max="1799" width="10.28515625" style="36" customWidth="1"/>
    <col min="1800" max="2048" width="11.42578125" style="36"/>
    <col min="2049" max="2049" width="3.42578125" style="36" customWidth="1"/>
    <col min="2050" max="2050" width="21.28515625" style="36" customWidth="1"/>
    <col min="2051" max="2055" width="10.28515625" style="36" customWidth="1"/>
    <col min="2056" max="2304" width="11.42578125" style="36"/>
    <col min="2305" max="2305" width="3.42578125" style="36" customWidth="1"/>
    <col min="2306" max="2306" width="21.28515625" style="36" customWidth="1"/>
    <col min="2307" max="2311" width="10.28515625" style="36" customWidth="1"/>
    <col min="2312" max="2560" width="11.42578125" style="36"/>
    <col min="2561" max="2561" width="3.42578125" style="36" customWidth="1"/>
    <col min="2562" max="2562" width="21.28515625" style="36" customWidth="1"/>
    <col min="2563" max="2567" width="10.28515625" style="36" customWidth="1"/>
    <col min="2568" max="2816" width="11.42578125" style="36"/>
    <col min="2817" max="2817" width="3.42578125" style="36" customWidth="1"/>
    <col min="2818" max="2818" width="21.28515625" style="36" customWidth="1"/>
    <col min="2819" max="2823" width="10.28515625" style="36" customWidth="1"/>
    <col min="2824" max="3072" width="11.42578125" style="36"/>
    <col min="3073" max="3073" width="3.42578125" style="36" customWidth="1"/>
    <col min="3074" max="3074" width="21.28515625" style="36" customWidth="1"/>
    <col min="3075" max="3079" width="10.28515625" style="36" customWidth="1"/>
    <col min="3080" max="3328" width="11.42578125" style="36"/>
    <col min="3329" max="3329" width="3.42578125" style="36" customWidth="1"/>
    <col min="3330" max="3330" width="21.28515625" style="36" customWidth="1"/>
    <col min="3331" max="3335" width="10.28515625" style="36" customWidth="1"/>
    <col min="3336" max="3584" width="11.42578125" style="36"/>
    <col min="3585" max="3585" width="3.42578125" style="36" customWidth="1"/>
    <col min="3586" max="3586" width="21.28515625" style="36" customWidth="1"/>
    <col min="3587" max="3591" width="10.28515625" style="36" customWidth="1"/>
    <col min="3592" max="3840" width="11.42578125" style="36"/>
    <col min="3841" max="3841" width="3.42578125" style="36" customWidth="1"/>
    <col min="3842" max="3842" width="21.28515625" style="36" customWidth="1"/>
    <col min="3843" max="3847" width="10.28515625" style="36" customWidth="1"/>
    <col min="3848" max="4096" width="11.42578125" style="36"/>
    <col min="4097" max="4097" width="3.42578125" style="36" customWidth="1"/>
    <col min="4098" max="4098" width="21.28515625" style="36" customWidth="1"/>
    <col min="4099" max="4103" width="10.28515625" style="36" customWidth="1"/>
    <col min="4104" max="4352" width="11.42578125" style="36"/>
    <col min="4353" max="4353" width="3.42578125" style="36" customWidth="1"/>
    <col min="4354" max="4354" width="21.28515625" style="36" customWidth="1"/>
    <col min="4355" max="4359" width="10.28515625" style="36" customWidth="1"/>
    <col min="4360" max="4608" width="11.42578125" style="36"/>
    <col min="4609" max="4609" width="3.42578125" style="36" customWidth="1"/>
    <col min="4610" max="4610" width="21.28515625" style="36" customWidth="1"/>
    <col min="4611" max="4615" width="10.28515625" style="36" customWidth="1"/>
    <col min="4616" max="4864" width="11.42578125" style="36"/>
    <col min="4865" max="4865" width="3.42578125" style="36" customWidth="1"/>
    <col min="4866" max="4866" width="21.28515625" style="36" customWidth="1"/>
    <col min="4867" max="4871" width="10.28515625" style="36" customWidth="1"/>
    <col min="4872" max="5120" width="11.42578125" style="36"/>
    <col min="5121" max="5121" width="3.42578125" style="36" customWidth="1"/>
    <col min="5122" max="5122" width="21.28515625" style="36" customWidth="1"/>
    <col min="5123" max="5127" width="10.28515625" style="36" customWidth="1"/>
    <col min="5128" max="5376" width="11.42578125" style="36"/>
    <col min="5377" max="5377" width="3.42578125" style="36" customWidth="1"/>
    <col min="5378" max="5378" width="21.28515625" style="36" customWidth="1"/>
    <col min="5379" max="5383" width="10.28515625" style="36" customWidth="1"/>
    <col min="5384" max="5632" width="11.42578125" style="36"/>
    <col min="5633" max="5633" width="3.42578125" style="36" customWidth="1"/>
    <col min="5634" max="5634" width="21.28515625" style="36" customWidth="1"/>
    <col min="5635" max="5639" width="10.28515625" style="36" customWidth="1"/>
    <col min="5640" max="5888" width="11.42578125" style="36"/>
    <col min="5889" max="5889" width="3.42578125" style="36" customWidth="1"/>
    <col min="5890" max="5890" width="21.28515625" style="36" customWidth="1"/>
    <col min="5891" max="5895" width="10.28515625" style="36" customWidth="1"/>
    <col min="5896" max="6144" width="11.42578125" style="36"/>
    <col min="6145" max="6145" width="3.42578125" style="36" customWidth="1"/>
    <col min="6146" max="6146" width="21.28515625" style="36" customWidth="1"/>
    <col min="6147" max="6151" width="10.28515625" style="36" customWidth="1"/>
    <col min="6152" max="6400" width="11.42578125" style="36"/>
    <col min="6401" max="6401" width="3.42578125" style="36" customWidth="1"/>
    <col min="6402" max="6402" width="21.28515625" style="36" customWidth="1"/>
    <col min="6403" max="6407" width="10.28515625" style="36" customWidth="1"/>
    <col min="6408" max="6656" width="11.42578125" style="36"/>
    <col min="6657" max="6657" width="3.42578125" style="36" customWidth="1"/>
    <col min="6658" max="6658" width="21.28515625" style="36" customWidth="1"/>
    <col min="6659" max="6663" width="10.28515625" style="36" customWidth="1"/>
    <col min="6664" max="6912" width="11.42578125" style="36"/>
    <col min="6913" max="6913" width="3.42578125" style="36" customWidth="1"/>
    <col min="6914" max="6914" width="21.28515625" style="36" customWidth="1"/>
    <col min="6915" max="6919" width="10.28515625" style="36" customWidth="1"/>
    <col min="6920" max="7168" width="11.42578125" style="36"/>
    <col min="7169" max="7169" width="3.42578125" style="36" customWidth="1"/>
    <col min="7170" max="7170" width="21.28515625" style="36" customWidth="1"/>
    <col min="7171" max="7175" width="10.28515625" style="36" customWidth="1"/>
    <col min="7176" max="7424" width="11.42578125" style="36"/>
    <col min="7425" max="7425" width="3.42578125" style="36" customWidth="1"/>
    <col min="7426" max="7426" width="21.28515625" style="36" customWidth="1"/>
    <col min="7427" max="7431" width="10.28515625" style="36" customWidth="1"/>
    <col min="7432" max="7680" width="11.42578125" style="36"/>
    <col min="7681" max="7681" width="3.42578125" style="36" customWidth="1"/>
    <col min="7682" max="7682" width="21.28515625" style="36" customWidth="1"/>
    <col min="7683" max="7687" width="10.28515625" style="36" customWidth="1"/>
    <col min="7688" max="7936" width="11.42578125" style="36"/>
    <col min="7937" max="7937" width="3.42578125" style="36" customWidth="1"/>
    <col min="7938" max="7938" width="21.28515625" style="36" customWidth="1"/>
    <col min="7939" max="7943" width="10.28515625" style="36" customWidth="1"/>
    <col min="7944" max="8192" width="11.42578125" style="36"/>
    <col min="8193" max="8193" width="3.42578125" style="36" customWidth="1"/>
    <col min="8194" max="8194" width="21.28515625" style="36" customWidth="1"/>
    <col min="8195" max="8199" width="10.28515625" style="36" customWidth="1"/>
    <col min="8200" max="8448" width="11.42578125" style="36"/>
    <col min="8449" max="8449" width="3.42578125" style="36" customWidth="1"/>
    <col min="8450" max="8450" width="21.28515625" style="36" customWidth="1"/>
    <col min="8451" max="8455" width="10.28515625" style="36" customWidth="1"/>
    <col min="8456" max="8704" width="11.42578125" style="36"/>
    <col min="8705" max="8705" width="3.42578125" style="36" customWidth="1"/>
    <col min="8706" max="8706" width="21.28515625" style="36" customWidth="1"/>
    <col min="8707" max="8711" width="10.28515625" style="36" customWidth="1"/>
    <col min="8712" max="8960" width="11.42578125" style="36"/>
    <col min="8961" max="8961" width="3.42578125" style="36" customWidth="1"/>
    <col min="8962" max="8962" width="21.28515625" style="36" customWidth="1"/>
    <col min="8963" max="8967" width="10.28515625" style="36" customWidth="1"/>
    <col min="8968" max="9216" width="11.42578125" style="36"/>
    <col min="9217" max="9217" width="3.42578125" style="36" customWidth="1"/>
    <col min="9218" max="9218" width="21.28515625" style="36" customWidth="1"/>
    <col min="9219" max="9223" width="10.28515625" style="36" customWidth="1"/>
    <col min="9224" max="9472" width="11.42578125" style="36"/>
    <col min="9473" max="9473" width="3.42578125" style="36" customWidth="1"/>
    <col min="9474" max="9474" width="21.28515625" style="36" customWidth="1"/>
    <col min="9475" max="9479" width="10.28515625" style="36" customWidth="1"/>
    <col min="9480" max="9728" width="11.42578125" style="36"/>
    <col min="9729" max="9729" width="3.42578125" style="36" customWidth="1"/>
    <col min="9730" max="9730" width="21.28515625" style="36" customWidth="1"/>
    <col min="9731" max="9735" width="10.28515625" style="36" customWidth="1"/>
    <col min="9736" max="9984" width="11.42578125" style="36"/>
    <col min="9985" max="9985" width="3.42578125" style="36" customWidth="1"/>
    <col min="9986" max="9986" width="21.28515625" style="36" customWidth="1"/>
    <col min="9987" max="9991" width="10.28515625" style="36" customWidth="1"/>
    <col min="9992" max="10240" width="11.42578125" style="36"/>
    <col min="10241" max="10241" width="3.42578125" style="36" customWidth="1"/>
    <col min="10242" max="10242" width="21.28515625" style="36" customWidth="1"/>
    <col min="10243" max="10247" width="10.28515625" style="36" customWidth="1"/>
    <col min="10248" max="10496" width="11.42578125" style="36"/>
    <col min="10497" max="10497" width="3.42578125" style="36" customWidth="1"/>
    <col min="10498" max="10498" width="21.28515625" style="36" customWidth="1"/>
    <col min="10499" max="10503" width="10.28515625" style="36" customWidth="1"/>
    <col min="10504" max="10752" width="11.42578125" style="36"/>
    <col min="10753" max="10753" width="3.42578125" style="36" customWidth="1"/>
    <col min="10754" max="10754" width="21.28515625" style="36" customWidth="1"/>
    <col min="10755" max="10759" width="10.28515625" style="36" customWidth="1"/>
    <col min="10760" max="11008" width="11.42578125" style="36"/>
    <col min="11009" max="11009" width="3.42578125" style="36" customWidth="1"/>
    <col min="11010" max="11010" width="21.28515625" style="36" customWidth="1"/>
    <col min="11011" max="11015" width="10.28515625" style="36" customWidth="1"/>
    <col min="11016" max="11264" width="11.42578125" style="36"/>
    <col min="11265" max="11265" width="3.42578125" style="36" customWidth="1"/>
    <col min="11266" max="11266" width="21.28515625" style="36" customWidth="1"/>
    <col min="11267" max="11271" width="10.28515625" style="36" customWidth="1"/>
    <col min="11272" max="11520" width="11.42578125" style="36"/>
    <col min="11521" max="11521" width="3.42578125" style="36" customWidth="1"/>
    <col min="11522" max="11522" width="21.28515625" style="36" customWidth="1"/>
    <col min="11523" max="11527" width="10.28515625" style="36" customWidth="1"/>
    <col min="11528" max="11776" width="11.42578125" style="36"/>
    <col min="11777" max="11777" width="3.42578125" style="36" customWidth="1"/>
    <col min="11778" max="11778" width="21.28515625" style="36" customWidth="1"/>
    <col min="11779" max="11783" width="10.28515625" style="36" customWidth="1"/>
    <col min="11784" max="12032" width="11.42578125" style="36"/>
    <col min="12033" max="12033" width="3.42578125" style="36" customWidth="1"/>
    <col min="12034" max="12034" width="21.28515625" style="36" customWidth="1"/>
    <col min="12035" max="12039" width="10.28515625" style="36" customWidth="1"/>
    <col min="12040" max="12288" width="11.42578125" style="36"/>
    <col min="12289" max="12289" width="3.42578125" style="36" customWidth="1"/>
    <col min="12290" max="12290" width="21.28515625" style="36" customWidth="1"/>
    <col min="12291" max="12295" width="10.28515625" style="36" customWidth="1"/>
    <col min="12296" max="12544" width="11.42578125" style="36"/>
    <col min="12545" max="12545" width="3.42578125" style="36" customWidth="1"/>
    <col min="12546" max="12546" width="21.28515625" style="36" customWidth="1"/>
    <col min="12547" max="12551" width="10.28515625" style="36" customWidth="1"/>
    <col min="12552" max="12800" width="11.42578125" style="36"/>
    <col min="12801" max="12801" width="3.42578125" style="36" customWidth="1"/>
    <col min="12802" max="12802" width="21.28515625" style="36" customWidth="1"/>
    <col min="12803" max="12807" width="10.28515625" style="36" customWidth="1"/>
    <col min="12808" max="13056" width="11.42578125" style="36"/>
    <col min="13057" max="13057" width="3.42578125" style="36" customWidth="1"/>
    <col min="13058" max="13058" width="21.28515625" style="36" customWidth="1"/>
    <col min="13059" max="13063" width="10.28515625" style="36" customWidth="1"/>
    <col min="13064" max="13312" width="11.42578125" style="36"/>
    <col min="13313" max="13313" width="3.42578125" style="36" customWidth="1"/>
    <col min="13314" max="13314" width="21.28515625" style="36" customWidth="1"/>
    <col min="13315" max="13319" width="10.28515625" style="36" customWidth="1"/>
    <col min="13320" max="13568" width="11.42578125" style="36"/>
    <col min="13569" max="13569" width="3.42578125" style="36" customWidth="1"/>
    <col min="13570" max="13570" width="21.28515625" style="36" customWidth="1"/>
    <col min="13571" max="13575" width="10.28515625" style="36" customWidth="1"/>
    <col min="13576" max="13824" width="11.42578125" style="36"/>
    <col min="13825" max="13825" width="3.42578125" style="36" customWidth="1"/>
    <col min="13826" max="13826" width="21.28515625" style="36" customWidth="1"/>
    <col min="13827" max="13831" width="10.28515625" style="36" customWidth="1"/>
    <col min="13832" max="14080" width="11.42578125" style="36"/>
    <col min="14081" max="14081" width="3.42578125" style="36" customWidth="1"/>
    <col min="14082" max="14082" width="21.28515625" style="36" customWidth="1"/>
    <col min="14083" max="14087" width="10.28515625" style="36" customWidth="1"/>
    <col min="14088" max="14336" width="11.42578125" style="36"/>
    <col min="14337" max="14337" width="3.42578125" style="36" customWidth="1"/>
    <col min="14338" max="14338" width="21.28515625" style="36" customWidth="1"/>
    <col min="14339" max="14343" width="10.28515625" style="36" customWidth="1"/>
    <col min="14344" max="14592" width="11.42578125" style="36"/>
    <col min="14593" max="14593" width="3.42578125" style="36" customWidth="1"/>
    <col min="14594" max="14594" width="21.28515625" style="36" customWidth="1"/>
    <col min="14595" max="14599" width="10.28515625" style="36" customWidth="1"/>
    <col min="14600" max="14848" width="11.42578125" style="36"/>
    <col min="14849" max="14849" width="3.42578125" style="36" customWidth="1"/>
    <col min="14850" max="14850" width="21.28515625" style="36" customWidth="1"/>
    <col min="14851" max="14855" width="10.28515625" style="36" customWidth="1"/>
    <col min="14856" max="15104" width="11.42578125" style="36"/>
    <col min="15105" max="15105" width="3.42578125" style="36" customWidth="1"/>
    <col min="15106" max="15106" width="21.28515625" style="36" customWidth="1"/>
    <col min="15107" max="15111" width="10.28515625" style="36" customWidth="1"/>
    <col min="15112" max="15360" width="11.42578125" style="36"/>
    <col min="15361" max="15361" width="3.42578125" style="36" customWidth="1"/>
    <col min="15362" max="15362" width="21.28515625" style="36" customWidth="1"/>
    <col min="15363" max="15367" width="10.28515625" style="36" customWidth="1"/>
    <col min="15368" max="15616" width="11.42578125" style="36"/>
    <col min="15617" max="15617" width="3.42578125" style="36" customWidth="1"/>
    <col min="15618" max="15618" width="21.28515625" style="36" customWidth="1"/>
    <col min="15619" max="15623" width="10.28515625" style="36" customWidth="1"/>
    <col min="15624" max="15872" width="11.42578125" style="36"/>
    <col min="15873" max="15873" width="3.42578125" style="36" customWidth="1"/>
    <col min="15874" max="15874" width="21.28515625" style="36" customWidth="1"/>
    <col min="15875" max="15879" width="10.28515625" style="36" customWidth="1"/>
    <col min="15880" max="16128" width="11.42578125" style="36"/>
    <col min="16129" max="16129" width="3.42578125" style="36" customWidth="1"/>
    <col min="16130" max="16130" width="21.28515625" style="36" customWidth="1"/>
    <col min="16131" max="16135" width="10.28515625" style="36" customWidth="1"/>
    <col min="16136" max="16384" width="11.42578125" style="36"/>
  </cols>
  <sheetData>
    <row r="5" spans="1:6" ht="18.75" x14ac:dyDescent="0.3">
      <c r="B5" s="214" t="s">
        <v>331</v>
      </c>
      <c r="C5" s="126" t="s">
        <v>85</v>
      </c>
      <c r="D5" s="126"/>
      <c r="E5" s="126"/>
      <c r="F5" s="126"/>
    </row>
    <row r="6" spans="1:6" ht="15.75" x14ac:dyDescent="0.25">
      <c r="B6" s="126"/>
      <c r="C6" s="126"/>
      <c r="D6" s="126"/>
      <c r="E6" s="126"/>
      <c r="F6" s="126"/>
    </row>
    <row r="7" spans="1:6" ht="15.75" x14ac:dyDescent="0.25">
      <c r="B7" s="126" t="s">
        <v>330</v>
      </c>
      <c r="C7" s="126"/>
      <c r="D7" s="126"/>
      <c r="E7" s="126"/>
      <c r="F7" s="126"/>
    </row>
    <row r="8" spans="1:6" ht="15.75" x14ac:dyDescent="0.25">
      <c r="B8" s="125"/>
      <c r="C8" s="127" t="s">
        <v>65</v>
      </c>
      <c r="D8" s="126"/>
      <c r="E8" s="126"/>
      <c r="F8" s="126"/>
    </row>
    <row r="9" spans="1:6" s="38" customFormat="1" ht="15" customHeight="1" x14ac:dyDescent="0.25">
      <c r="A9" s="37"/>
      <c r="B9" s="128"/>
      <c r="C9" s="129">
        <v>2014</v>
      </c>
      <c r="D9" s="129"/>
      <c r="E9" s="130"/>
      <c r="F9" s="128"/>
    </row>
    <row r="10" spans="1:6" ht="18" customHeight="1" x14ac:dyDescent="0.25">
      <c r="A10" s="39"/>
      <c r="B10" s="131" t="s">
        <v>18</v>
      </c>
      <c r="C10" s="132">
        <v>16000000</v>
      </c>
      <c r="D10" s="133"/>
      <c r="E10" s="133"/>
      <c r="F10" s="126"/>
    </row>
    <row r="11" spans="1:6" ht="15.75" x14ac:dyDescent="0.25">
      <c r="A11" s="41" t="s">
        <v>66</v>
      </c>
      <c r="B11" s="134" t="s">
        <v>44</v>
      </c>
      <c r="C11" s="135">
        <v>9600000</v>
      </c>
      <c r="D11" s="133"/>
      <c r="E11" s="132"/>
      <c r="F11" s="126"/>
    </row>
    <row r="12" spans="1:6" ht="18" customHeight="1" x14ac:dyDescent="0.25">
      <c r="A12" s="41" t="s">
        <v>67</v>
      </c>
      <c r="B12" s="131" t="s">
        <v>68</v>
      </c>
      <c r="C12" s="136">
        <f>C10-C11</f>
        <v>6400000</v>
      </c>
      <c r="D12" s="133"/>
      <c r="E12" s="132"/>
      <c r="F12" s="126"/>
    </row>
    <row r="13" spans="1:6" ht="15.75" x14ac:dyDescent="0.25">
      <c r="A13" s="41"/>
      <c r="B13" s="137" t="s">
        <v>69</v>
      </c>
      <c r="C13" s="132"/>
      <c r="D13" s="133"/>
      <c r="E13" s="132"/>
      <c r="F13" s="126"/>
    </row>
    <row r="14" spans="1:6" ht="15.75" x14ac:dyDescent="0.25">
      <c r="A14" s="39"/>
      <c r="B14" s="134" t="s">
        <v>70</v>
      </c>
      <c r="C14" s="132">
        <v>2780000</v>
      </c>
      <c r="D14" s="133"/>
      <c r="E14" s="132"/>
      <c r="F14" s="126"/>
    </row>
    <row r="15" spans="1:6" ht="15.75" x14ac:dyDescent="0.25">
      <c r="A15" s="39"/>
      <c r="B15" s="131" t="s">
        <v>48</v>
      </c>
      <c r="C15" s="132">
        <v>380000</v>
      </c>
      <c r="D15" s="133"/>
      <c r="E15" s="132"/>
      <c r="F15" s="126"/>
    </row>
    <row r="16" spans="1:6" ht="15.75" x14ac:dyDescent="0.25">
      <c r="A16" s="39"/>
      <c r="B16" s="131" t="s">
        <v>47</v>
      </c>
      <c r="C16" s="132">
        <v>360000</v>
      </c>
      <c r="D16" s="133"/>
      <c r="E16" s="132"/>
      <c r="F16" s="126"/>
    </row>
    <row r="17" spans="1:7" ht="15.75" x14ac:dyDescent="0.25">
      <c r="A17" s="39"/>
      <c r="B17" s="131" t="s">
        <v>63</v>
      </c>
      <c r="C17" s="132">
        <v>2100000</v>
      </c>
      <c r="D17" s="133"/>
      <c r="E17" s="133"/>
      <c r="F17" s="126"/>
    </row>
    <row r="18" spans="1:7" ht="18" customHeight="1" x14ac:dyDescent="0.25">
      <c r="A18" s="39"/>
      <c r="B18" s="134" t="s">
        <v>71</v>
      </c>
      <c r="C18" s="136">
        <f>SUM(C14:C17)</f>
        <v>5620000</v>
      </c>
      <c r="D18" s="133"/>
      <c r="E18" s="133"/>
      <c r="F18" s="126"/>
    </row>
    <row r="19" spans="1:7" ht="18" customHeight="1" thickBot="1" x14ac:dyDescent="0.3">
      <c r="A19" s="39"/>
      <c r="B19" s="131" t="s">
        <v>22</v>
      </c>
      <c r="C19" s="138">
        <f>C12-C18</f>
        <v>780000</v>
      </c>
      <c r="D19" s="133"/>
      <c r="E19" s="132"/>
      <c r="F19" s="126"/>
    </row>
    <row r="20" spans="1:7" ht="16.5" thickTop="1" x14ac:dyDescent="0.25">
      <c r="A20" s="39"/>
      <c r="B20" s="131"/>
      <c r="C20" s="132"/>
      <c r="D20" s="139"/>
      <c r="E20" s="131"/>
      <c r="F20" s="132"/>
      <c r="G20" s="40"/>
    </row>
    <row r="21" spans="1:7" ht="15.75" x14ac:dyDescent="0.25">
      <c r="A21" s="39"/>
      <c r="B21" s="130" t="s">
        <v>72</v>
      </c>
      <c r="C21" s="132"/>
      <c r="D21" s="139"/>
      <c r="E21" s="131"/>
      <c r="F21" s="132"/>
      <c r="G21" s="40"/>
    </row>
    <row r="22" spans="1:7" s="43" customFormat="1" ht="15.75" x14ac:dyDescent="0.25">
      <c r="A22" s="42"/>
      <c r="B22" s="140"/>
      <c r="C22" s="141" t="s">
        <v>73</v>
      </c>
      <c r="D22" s="141" t="s">
        <v>74</v>
      </c>
      <c r="E22" s="141" t="s">
        <v>75</v>
      </c>
      <c r="F22" s="141"/>
    </row>
    <row r="23" spans="1:7" ht="15.75" x14ac:dyDescent="0.25">
      <c r="A23" s="39"/>
      <c r="B23" s="131" t="s">
        <v>76</v>
      </c>
      <c r="C23" s="142">
        <v>0.06</v>
      </c>
      <c r="D23" s="142">
        <v>7.0000000000000007E-2</v>
      </c>
      <c r="E23" s="142">
        <v>0.08</v>
      </c>
      <c r="F23" s="126"/>
    </row>
    <row r="24" spans="1:7" ht="15.75" x14ac:dyDescent="0.25">
      <c r="A24" s="39"/>
      <c r="B24" s="131" t="s">
        <v>19</v>
      </c>
      <c r="C24" s="142">
        <v>0.06</v>
      </c>
      <c r="D24" s="142">
        <v>7.0000000000000007E-2</v>
      </c>
      <c r="E24" s="142">
        <v>0.08</v>
      </c>
      <c r="F24" s="126"/>
    </row>
    <row r="25" spans="1:7" ht="15.75" x14ac:dyDescent="0.25">
      <c r="A25" s="39"/>
      <c r="B25" s="131" t="str">
        <f>B14</f>
        <v>Lønn og sosiale kostnader</v>
      </c>
      <c r="C25" s="142">
        <f>1/12</f>
        <v>8.3333333333333329E-2</v>
      </c>
      <c r="D25" s="142">
        <f t="shared" ref="D25:E28" si="0">1/12</f>
        <v>8.3333333333333329E-2</v>
      </c>
      <c r="E25" s="142">
        <f t="shared" si="0"/>
        <v>8.3333333333333329E-2</v>
      </c>
      <c r="F25" s="126"/>
    </row>
    <row r="26" spans="1:7" ht="15.75" x14ac:dyDescent="0.25">
      <c r="A26" s="39"/>
      <c r="B26" s="131" t="str">
        <f>B15</f>
        <v>Husleie</v>
      </c>
      <c r="C26" s="142">
        <f>1/12</f>
        <v>8.3333333333333329E-2</v>
      </c>
      <c r="D26" s="142">
        <f t="shared" si="0"/>
        <v>8.3333333333333329E-2</v>
      </c>
      <c r="E26" s="142">
        <f t="shared" si="0"/>
        <v>8.3333333333333329E-2</v>
      </c>
      <c r="F26" s="126"/>
    </row>
    <row r="27" spans="1:7" ht="15.75" x14ac:dyDescent="0.25">
      <c r="A27" s="39"/>
      <c r="B27" s="131" t="str">
        <f>B16</f>
        <v>Avskrivninger</v>
      </c>
      <c r="C27" s="142">
        <f>1/12</f>
        <v>8.3333333333333329E-2</v>
      </c>
      <c r="D27" s="142">
        <f t="shared" si="0"/>
        <v>8.3333333333333329E-2</v>
      </c>
      <c r="E27" s="142">
        <f t="shared" si="0"/>
        <v>8.3333333333333329E-2</v>
      </c>
      <c r="F27" s="126"/>
    </row>
    <row r="28" spans="1:7" ht="15.75" x14ac:dyDescent="0.25">
      <c r="A28" s="39"/>
      <c r="B28" s="131" t="str">
        <f>B17</f>
        <v>Andre driftskostnader</v>
      </c>
      <c r="C28" s="142">
        <f>1/12</f>
        <v>8.3333333333333329E-2</v>
      </c>
      <c r="D28" s="142">
        <f t="shared" si="0"/>
        <v>8.3333333333333329E-2</v>
      </c>
      <c r="E28" s="142">
        <f t="shared" si="0"/>
        <v>8.3333333333333329E-2</v>
      </c>
      <c r="F28" s="126"/>
    </row>
    <row r="29" spans="1:7" ht="15.75" x14ac:dyDescent="0.25">
      <c r="A29" s="39"/>
      <c r="B29" s="131"/>
      <c r="C29" s="126"/>
      <c r="D29" s="126"/>
      <c r="E29" s="126"/>
      <c r="F29" s="126"/>
    </row>
    <row r="30" spans="1:7" ht="15.75" x14ac:dyDescent="0.25">
      <c r="A30" s="35" t="s">
        <v>16</v>
      </c>
      <c r="B30" s="128" t="s">
        <v>332</v>
      </c>
      <c r="C30" s="126"/>
      <c r="D30" s="126"/>
      <c r="E30" s="126"/>
      <c r="F30" s="126"/>
    </row>
    <row r="31" spans="1:7" s="43" customFormat="1" ht="15.95" customHeight="1" x14ac:dyDescent="0.25">
      <c r="A31" s="35"/>
      <c r="B31" s="141"/>
      <c r="C31" s="143" t="s">
        <v>73</v>
      </c>
      <c r="D31" s="144" t="s">
        <v>74</v>
      </c>
      <c r="E31" s="143" t="s">
        <v>75</v>
      </c>
      <c r="F31" s="143" t="s">
        <v>77</v>
      </c>
    </row>
    <row r="32" spans="1:7" ht="18" customHeight="1" x14ac:dyDescent="0.25">
      <c r="B32" s="126" t="s">
        <v>18</v>
      </c>
      <c r="C32" s="145"/>
      <c r="D32" s="145"/>
      <c r="E32" s="145"/>
      <c r="F32" s="145"/>
    </row>
    <row r="33" spans="1:6" ht="15.75" x14ac:dyDescent="0.25">
      <c r="A33" s="44" t="s">
        <v>66</v>
      </c>
      <c r="B33" s="146" t="s">
        <v>44</v>
      </c>
      <c r="C33" s="147"/>
      <c r="D33" s="147"/>
      <c r="E33" s="147"/>
      <c r="F33" s="147"/>
    </row>
    <row r="34" spans="1:6" ht="18" customHeight="1" x14ac:dyDescent="0.25">
      <c r="A34" s="44" t="s">
        <v>67</v>
      </c>
      <c r="B34" s="126" t="s">
        <v>78</v>
      </c>
      <c r="C34" s="148"/>
      <c r="D34" s="148"/>
      <c r="E34" s="148"/>
      <c r="F34" s="148"/>
    </row>
    <row r="35" spans="1:6" ht="15.75" x14ac:dyDescent="0.25">
      <c r="B35" s="149" t="s">
        <v>69</v>
      </c>
      <c r="C35" s="145"/>
      <c r="D35" s="145"/>
      <c r="E35" s="145"/>
      <c r="F35" s="145"/>
    </row>
    <row r="36" spans="1:6" ht="15.75" x14ac:dyDescent="0.25">
      <c r="B36" s="126" t="str">
        <f>B14</f>
        <v>Lønn og sosiale kostnader</v>
      </c>
      <c r="C36" s="150"/>
      <c r="D36" s="150"/>
      <c r="E36" s="150"/>
      <c r="F36" s="150"/>
    </row>
    <row r="37" spans="1:6" ht="15.75" x14ac:dyDescent="0.25">
      <c r="B37" s="126" t="str">
        <f>B15</f>
        <v>Husleie</v>
      </c>
      <c r="C37" s="150"/>
      <c r="D37" s="150"/>
      <c r="E37" s="150"/>
      <c r="F37" s="150"/>
    </row>
    <row r="38" spans="1:6" ht="15.75" x14ac:dyDescent="0.25">
      <c r="B38" s="126" t="str">
        <f>B16</f>
        <v>Avskrivninger</v>
      </c>
      <c r="C38" s="150"/>
      <c r="D38" s="150"/>
      <c r="E38" s="150"/>
      <c r="F38" s="150"/>
    </row>
    <row r="39" spans="1:6" ht="15.75" x14ac:dyDescent="0.25">
      <c r="B39" s="126" t="str">
        <f>B17</f>
        <v>Andre driftskostnader</v>
      </c>
      <c r="C39" s="147"/>
      <c r="D39" s="147"/>
      <c r="E39" s="147"/>
      <c r="F39" s="147"/>
    </row>
    <row r="40" spans="1:6" ht="18" customHeight="1" x14ac:dyDescent="0.25">
      <c r="B40" s="146" t="s">
        <v>71</v>
      </c>
      <c r="C40" s="148"/>
      <c r="D40" s="148"/>
      <c r="E40" s="148"/>
      <c r="F40" s="148"/>
    </row>
    <row r="41" spans="1:6" ht="18" customHeight="1" thickBot="1" x14ac:dyDescent="0.3">
      <c r="B41" s="126" t="s">
        <v>22</v>
      </c>
      <c r="C41" s="151"/>
      <c r="D41" s="151"/>
      <c r="E41" s="151"/>
      <c r="F41" s="151"/>
    </row>
    <row r="42" spans="1:6" ht="16.5" thickTop="1" x14ac:dyDescent="0.25">
      <c r="B42" s="126"/>
      <c r="C42" s="126"/>
      <c r="D42" s="126"/>
      <c r="E42" s="126"/>
      <c r="F42" s="126"/>
    </row>
    <row r="43" spans="1:6" ht="15.75" x14ac:dyDescent="0.25">
      <c r="A43" s="35" t="s">
        <v>14</v>
      </c>
      <c r="B43" s="146" t="s">
        <v>79</v>
      </c>
      <c r="C43" s="126"/>
      <c r="D43" s="126"/>
      <c r="E43" s="126"/>
      <c r="F43" s="126"/>
    </row>
    <row r="44" spans="1:6" ht="15.75" x14ac:dyDescent="0.25">
      <c r="B44" s="126"/>
      <c r="C44" s="126"/>
      <c r="D44" s="126"/>
      <c r="E44" s="126"/>
      <c r="F44" s="126"/>
    </row>
    <row r="45" spans="1:6" ht="15.75" x14ac:dyDescent="0.25">
      <c r="B45" s="126"/>
      <c r="C45" s="141" t="s">
        <v>80</v>
      </c>
      <c r="D45" s="141" t="s">
        <v>81</v>
      </c>
      <c r="E45" s="141" t="s">
        <v>82</v>
      </c>
      <c r="F45" s="126"/>
    </row>
    <row r="46" spans="1:6" ht="15.75" x14ac:dyDescent="0.25">
      <c r="B46" s="126"/>
      <c r="C46" s="142">
        <v>0.12</v>
      </c>
      <c r="D46" s="142">
        <v>0.12</v>
      </c>
      <c r="E46" s="142">
        <v>0.09</v>
      </c>
      <c r="F46" s="126"/>
    </row>
    <row r="47" spans="1:6" ht="15.75" x14ac:dyDescent="0.25">
      <c r="B47" s="126"/>
      <c r="C47" s="142">
        <v>0.12</v>
      </c>
      <c r="D47" s="142">
        <v>0.12</v>
      </c>
      <c r="E47" s="142">
        <v>0.09</v>
      </c>
      <c r="F47" s="126"/>
    </row>
    <row r="48" spans="1:6" ht="15.75" x14ac:dyDescent="0.25">
      <c r="B48" s="126"/>
      <c r="C48" s="142">
        <f>1/12</f>
        <v>8.3333333333333329E-2</v>
      </c>
      <c r="D48" s="142">
        <f t="shared" ref="D48:E51" si="1">1/12</f>
        <v>8.3333333333333329E-2</v>
      </c>
      <c r="E48" s="142">
        <f t="shared" si="1"/>
        <v>8.3333333333333329E-2</v>
      </c>
      <c r="F48" s="126"/>
    </row>
    <row r="49" spans="2:6" ht="15.75" x14ac:dyDescent="0.25">
      <c r="B49" s="126"/>
      <c r="C49" s="142">
        <f>1/12</f>
        <v>8.3333333333333329E-2</v>
      </c>
      <c r="D49" s="142">
        <f t="shared" si="1"/>
        <v>8.3333333333333329E-2</v>
      </c>
      <c r="E49" s="142">
        <f t="shared" si="1"/>
        <v>8.3333333333333329E-2</v>
      </c>
      <c r="F49" s="126"/>
    </row>
    <row r="50" spans="2:6" ht="15.75" x14ac:dyDescent="0.25">
      <c r="B50" s="126"/>
      <c r="C50" s="142">
        <f>1/12</f>
        <v>8.3333333333333329E-2</v>
      </c>
      <c r="D50" s="142">
        <f t="shared" si="1"/>
        <v>8.3333333333333329E-2</v>
      </c>
      <c r="E50" s="142">
        <f t="shared" si="1"/>
        <v>8.3333333333333329E-2</v>
      </c>
      <c r="F50" s="126"/>
    </row>
    <row r="51" spans="2:6" ht="15.75" x14ac:dyDescent="0.25">
      <c r="B51" s="126"/>
      <c r="C51" s="142">
        <f>1/12</f>
        <v>8.3333333333333329E-2</v>
      </c>
      <c r="D51" s="142">
        <f t="shared" si="1"/>
        <v>8.3333333333333329E-2</v>
      </c>
      <c r="E51" s="142">
        <f t="shared" si="1"/>
        <v>8.3333333333333329E-2</v>
      </c>
      <c r="F51" s="126"/>
    </row>
    <row r="52" spans="2:6" ht="15.75" x14ac:dyDescent="0.25">
      <c r="B52" s="126"/>
      <c r="C52" s="126"/>
      <c r="D52" s="126"/>
      <c r="E52" s="126"/>
      <c r="F52" s="126"/>
    </row>
    <row r="53" spans="2:6" ht="15.75" x14ac:dyDescent="0.25">
      <c r="B53" s="128" t="s">
        <v>83</v>
      </c>
      <c r="C53" s="126"/>
      <c r="D53" s="126"/>
      <c r="E53" s="126"/>
      <c r="F53" s="126"/>
    </row>
    <row r="54" spans="2:6" ht="15.75" x14ac:dyDescent="0.25">
      <c r="B54" s="141"/>
      <c r="C54" s="143" t="s">
        <v>73</v>
      </c>
      <c r="D54" s="144" t="s">
        <v>74</v>
      </c>
      <c r="E54" s="143" t="s">
        <v>75</v>
      </c>
      <c r="F54" s="143" t="s">
        <v>77</v>
      </c>
    </row>
    <row r="55" spans="2:6" ht="15.75" x14ac:dyDescent="0.25">
      <c r="B55" s="126" t="s">
        <v>18</v>
      </c>
      <c r="C55" s="145"/>
      <c r="D55" s="145"/>
      <c r="E55" s="145"/>
      <c r="F55" s="145"/>
    </row>
    <row r="56" spans="2:6" ht="15.75" x14ac:dyDescent="0.25">
      <c r="B56" s="146" t="s">
        <v>44</v>
      </c>
      <c r="C56" s="147"/>
      <c r="D56" s="147"/>
      <c r="E56" s="147"/>
      <c r="F56" s="147"/>
    </row>
    <row r="57" spans="2:6" ht="15.75" x14ac:dyDescent="0.25">
      <c r="B57" s="126" t="s">
        <v>78</v>
      </c>
      <c r="C57" s="148"/>
      <c r="D57" s="148"/>
      <c r="E57" s="148"/>
      <c r="F57" s="148"/>
    </row>
    <row r="58" spans="2:6" ht="15.75" x14ac:dyDescent="0.25">
      <c r="B58" s="149" t="s">
        <v>69</v>
      </c>
      <c r="C58" s="145"/>
      <c r="D58" s="145"/>
      <c r="E58" s="145"/>
      <c r="F58" s="145"/>
    </row>
    <row r="59" spans="2:6" ht="15.75" x14ac:dyDescent="0.25">
      <c r="B59" s="126" t="str">
        <f>B37</f>
        <v>Husleie</v>
      </c>
      <c r="C59" s="150"/>
      <c r="D59" s="150"/>
      <c r="E59" s="150"/>
      <c r="F59" s="150"/>
    </row>
    <row r="60" spans="2:6" ht="15.75" x14ac:dyDescent="0.25">
      <c r="B60" s="126" t="str">
        <f>B38</f>
        <v>Avskrivninger</v>
      </c>
      <c r="C60" s="150"/>
      <c r="D60" s="150"/>
      <c r="E60" s="150"/>
      <c r="F60" s="150"/>
    </row>
    <row r="61" spans="2:6" ht="15.75" x14ac:dyDescent="0.25">
      <c r="B61" s="126" t="str">
        <f>B39</f>
        <v>Andre driftskostnader</v>
      </c>
      <c r="C61" s="150"/>
      <c r="D61" s="150"/>
      <c r="E61" s="150"/>
      <c r="F61" s="150"/>
    </row>
    <row r="62" spans="2:6" ht="15.75" x14ac:dyDescent="0.25">
      <c r="B62" s="126" t="str">
        <f>B40</f>
        <v>Sum faste kostnader</v>
      </c>
      <c r="C62" s="147"/>
      <c r="D62" s="147"/>
      <c r="E62" s="147"/>
      <c r="F62" s="147"/>
    </row>
    <row r="63" spans="2:6" ht="15.75" x14ac:dyDescent="0.25">
      <c r="B63" s="146" t="s">
        <v>71</v>
      </c>
      <c r="C63" s="148"/>
      <c r="D63" s="148"/>
      <c r="E63" s="148"/>
      <c r="F63" s="148"/>
    </row>
    <row r="64" spans="2:6" ht="16.5" thickBot="1" x14ac:dyDescent="0.3">
      <c r="B64" s="126" t="s">
        <v>22</v>
      </c>
      <c r="C64" s="151"/>
      <c r="D64" s="151"/>
      <c r="E64" s="151"/>
      <c r="F64" s="151"/>
    </row>
    <row r="65" spans="1:6" ht="16.5" thickTop="1" x14ac:dyDescent="0.25">
      <c r="B65" s="126"/>
      <c r="C65" s="126"/>
      <c r="D65" s="126"/>
      <c r="E65" s="126"/>
      <c r="F65" s="126"/>
    </row>
    <row r="66" spans="1:6" ht="15.75" x14ac:dyDescent="0.25">
      <c r="B66" s="126"/>
      <c r="C66" s="126"/>
      <c r="D66" s="126"/>
      <c r="E66" s="126"/>
      <c r="F66" s="126"/>
    </row>
    <row r="67" spans="1:6" ht="15.75" x14ac:dyDescent="0.25">
      <c r="A67" s="35" t="s">
        <v>84</v>
      </c>
      <c r="B67" s="126"/>
      <c r="C67" s="126"/>
      <c r="D67" s="126"/>
      <c r="E67" s="126"/>
      <c r="F67" s="126"/>
    </row>
    <row r="68" spans="1:6" ht="15.75" x14ac:dyDescent="0.25">
      <c r="B68" s="126"/>
      <c r="C68" s="126"/>
      <c r="D68" s="126"/>
      <c r="E68" s="126"/>
      <c r="F68" s="126"/>
    </row>
    <row r="69" spans="1:6" ht="15.75" x14ac:dyDescent="0.25">
      <c r="B69" s="126"/>
      <c r="C69" s="126"/>
      <c r="D69" s="126"/>
      <c r="E69" s="126"/>
      <c r="F69" s="126"/>
    </row>
    <row r="70" spans="1:6" ht="15.75" x14ac:dyDescent="0.25">
      <c r="B70" s="126"/>
      <c r="C70" s="126"/>
      <c r="D70" s="126"/>
      <c r="E70" s="126"/>
      <c r="F70" s="126"/>
    </row>
    <row r="71" spans="1:6" ht="15.75" x14ac:dyDescent="0.25">
      <c r="B71" s="126"/>
      <c r="C71" s="126"/>
      <c r="D71" s="126"/>
      <c r="E71" s="126"/>
      <c r="F71" s="126"/>
    </row>
    <row r="72" spans="1:6" ht="15.75" x14ac:dyDescent="0.25">
      <c r="B72" s="126"/>
      <c r="C72" s="126"/>
      <c r="D72" s="126"/>
      <c r="E72" s="126"/>
      <c r="F72" s="126"/>
    </row>
    <row r="73" spans="1:6" ht="15.75" x14ac:dyDescent="0.25">
      <c r="B73" s="126"/>
      <c r="C73" s="126"/>
      <c r="D73" s="126"/>
      <c r="E73" s="126"/>
      <c r="F73" s="126"/>
    </row>
    <row r="74" spans="1:6" ht="15.75" x14ac:dyDescent="0.25">
      <c r="B74" s="126"/>
      <c r="C74" s="126"/>
      <c r="D74" s="126"/>
      <c r="E74" s="126"/>
      <c r="F74" s="126"/>
    </row>
    <row r="75" spans="1:6" ht="15.75" x14ac:dyDescent="0.25">
      <c r="B75" s="126"/>
      <c r="C75" s="126"/>
      <c r="D75" s="126"/>
      <c r="E75" s="126"/>
      <c r="F75" s="126"/>
    </row>
    <row r="76" spans="1:6" ht="15.75" x14ac:dyDescent="0.25">
      <c r="B76" s="126"/>
      <c r="C76" s="126"/>
      <c r="D76" s="126"/>
      <c r="E76" s="126"/>
      <c r="F76" s="126"/>
    </row>
    <row r="77" spans="1:6" ht="15.75" x14ac:dyDescent="0.25">
      <c r="B77" s="126"/>
      <c r="C77" s="126"/>
      <c r="D77" s="126"/>
      <c r="E77" s="126"/>
      <c r="F77" s="126"/>
    </row>
    <row r="78" spans="1:6" ht="15.75" x14ac:dyDescent="0.25">
      <c r="B78" s="126"/>
      <c r="C78" s="126"/>
      <c r="D78" s="126"/>
      <c r="E78" s="126"/>
      <c r="F78" s="126"/>
    </row>
    <row r="79" spans="1:6" ht="15.75" x14ac:dyDescent="0.25">
      <c r="B79" s="126"/>
      <c r="C79" s="126"/>
      <c r="D79" s="126"/>
      <c r="E79" s="126"/>
      <c r="F79" s="126"/>
    </row>
    <row r="80" spans="1:6" ht="15.75" x14ac:dyDescent="0.25">
      <c r="B80" s="126"/>
      <c r="C80" s="126"/>
      <c r="D80" s="126"/>
      <c r="E80" s="126"/>
      <c r="F80" s="126"/>
    </row>
    <row r="81" spans="2:6" ht="15.75" x14ac:dyDescent="0.25">
      <c r="B81" s="126"/>
      <c r="C81" s="126"/>
      <c r="D81" s="126"/>
      <c r="E81" s="126"/>
      <c r="F81" s="126"/>
    </row>
    <row r="82" spans="2:6" ht="15.75" x14ac:dyDescent="0.25">
      <c r="B82" s="126"/>
      <c r="C82" s="126"/>
      <c r="D82" s="126"/>
      <c r="E82" s="126"/>
      <c r="F82" s="126"/>
    </row>
    <row r="83" spans="2:6" ht="15.75" x14ac:dyDescent="0.25">
      <c r="B83" s="126"/>
      <c r="C83" s="126"/>
      <c r="D83" s="126"/>
      <c r="E83" s="126"/>
      <c r="F83" s="126"/>
    </row>
    <row r="84" spans="2:6" ht="15.75" x14ac:dyDescent="0.25">
      <c r="B84" s="126"/>
      <c r="C84" s="126"/>
      <c r="D84" s="126"/>
      <c r="E84" s="126"/>
      <c r="F84" s="126"/>
    </row>
    <row r="85" spans="2:6" ht="15.75" x14ac:dyDescent="0.25">
      <c r="B85" s="126"/>
      <c r="C85" s="126"/>
      <c r="D85" s="126"/>
      <c r="E85" s="126"/>
      <c r="F85" s="126"/>
    </row>
    <row r="86" spans="2:6" ht="15.75" x14ac:dyDescent="0.25">
      <c r="B86" s="126"/>
      <c r="C86" s="126"/>
      <c r="D86" s="126"/>
      <c r="E86" s="126"/>
      <c r="F86" s="126"/>
    </row>
    <row r="87" spans="2:6" ht="15.75" x14ac:dyDescent="0.25">
      <c r="B87" s="126"/>
      <c r="C87" s="126"/>
      <c r="D87" s="126"/>
      <c r="E87" s="126"/>
      <c r="F87" s="126"/>
    </row>
    <row r="88" spans="2:6" ht="15.75" x14ac:dyDescent="0.25">
      <c r="B88" s="126"/>
      <c r="C88" s="126"/>
      <c r="D88" s="126"/>
      <c r="E88" s="126"/>
      <c r="F88" s="126"/>
    </row>
    <row r="89" spans="2:6" ht="15.75" x14ac:dyDescent="0.25">
      <c r="B89" s="126"/>
      <c r="C89" s="126"/>
      <c r="D89" s="126"/>
      <c r="E89" s="126"/>
      <c r="F89" s="126"/>
    </row>
    <row r="90" spans="2:6" ht="15.75" x14ac:dyDescent="0.25">
      <c r="B90" s="126"/>
      <c r="C90" s="126"/>
      <c r="D90" s="126"/>
      <c r="E90" s="126"/>
      <c r="F90" s="126"/>
    </row>
    <row r="91" spans="2:6" ht="15.75" x14ac:dyDescent="0.25">
      <c r="B91" s="126"/>
      <c r="C91" s="126"/>
      <c r="D91" s="126"/>
      <c r="E91" s="126"/>
      <c r="F91" s="126"/>
    </row>
    <row r="92" spans="2:6" ht="15.75" x14ac:dyDescent="0.25">
      <c r="B92" s="126"/>
      <c r="C92" s="126"/>
      <c r="D92" s="126"/>
      <c r="E92" s="126"/>
      <c r="F92" s="126"/>
    </row>
    <row r="93" spans="2:6" ht="15.75" x14ac:dyDescent="0.25">
      <c r="B93" s="126"/>
      <c r="C93" s="126"/>
      <c r="D93" s="126"/>
      <c r="E93" s="126"/>
      <c r="F93" s="126"/>
    </row>
    <row r="94" spans="2:6" ht="15.75" x14ac:dyDescent="0.25">
      <c r="B94" s="126"/>
      <c r="C94" s="126"/>
      <c r="D94" s="126"/>
      <c r="E94" s="126"/>
      <c r="F94" s="126"/>
    </row>
    <row r="95" spans="2:6" ht="15.75" x14ac:dyDescent="0.25">
      <c r="B95" s="126"/>
      <c r="C95" s="126"/>
      <c r="D95" s="126"/>
      <c r="E95" s="126"/>
      <c r="F95" s="126"/>
    </row>
    <row r="96" spans="2:6" ht="15.75" x14ac:dyDescent="0.25">
      <c r="B96" s="126"/>
      <c r="C96" s="126"/>
      <c r="D96" s="126"/>
      <c r="E96" s="126"/>
      <c r="F96" s="126"/>
    </row>
    <row r="97" spans="2:6" ht="15.75" x14ac:dyDescent="0.25">
      <c r="B97" s="126"/>
      <c r="C97" s="126"/>
      <c r="D97" s="126"/>
      <c r="E97" s="126"/>
      <c r="F97" s="126"/>
    </row>
    <row r="98" spans="2:6" ht="15.75" x14ac:dyDescent="0.25">
      <c r="B98" s="126"/>
      <c r="C98" s="126"/>
      <c r="D98" s="126"/>
      <c r="E98" s="126"/>
      <c r="F98" s="126"/>
    </row>
  </sheetData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6"/>
  <sheetViews>
    <sheetView workbookViewId="0">
      <selection activeCell="A5" sqref="A5"/>
    </sheetView>
  </sheetViews>
  <sheetFormatPr baseColWidth="10" defaultRowHeight="15" x14ac:dyDescent="0.25"/>
  <cols>
    <col min="1" max="1" width="15.140625" customWidth="1"/>
    <col min="2" max="3" width="35.7109375" customWidth="1"/>
  </cols>
  <sheetData>
    <row r="5" spans="1:5" ht="18.75" x14ac:dyDescent="0.3">
      <c r="A5" s="159" t="s">
        <v>86</v>
      </c>
    </row>
    <row r="7" spans="1:5" ht="15.75" x14ac:dyDescent="0.25">
      <c r="A7" s="152" t="s">
        <v>333</v>
      </c>
      <c r="B7" s="33"/>
      <c r="C7" s="33"/>
      <c r="D7" s="33"/>
      <c r="E7" s="33"/>
    </row>
    <row r="8" spans="1:5" ht="15.75" x14ac:dyDescent="0.25">
      <c r="A8" s="152" t="s">
        <v>87</v>
      </c>
      <c r="B8" s="33"/>
      <c r="C8" s="33"/>
      <c r="D8" s="33"/>
      <c r="E8" s="33"/>
    </row>
    <row r="9" spans="1:5" ht="16.5" thickBot="1" x14ac:dyDescent="0.3">
      <c r="A9" s="152"/>
      <c r="B9" s="33"/>
      <c r="C9" s="33"/>
      <c r="D9" s="33"/>
      <c r="E9" s="33"/>
    </row>
    <row r="10" spans="1:5" ht="16.5" thickBot="1" x14ac:dyDescent="0.3">
      <c r="A10" s="153"/>
      <c r="B10" s="154" t="s">
        <v>88</v>
      </c>
      <c r="C10" s="154" t="s">
        <v>89</v>
      </c>
      <c r="D10" s="33"/>
      <c r="E10" s="33"/>
    </row>
    <row r="11" spans="1:5" ht="16.5" thickBot="1" x14ac:dyDescent="0.3">
      <c r="A11" s="155" t="s">
        <v>90</v>
      </c>
      <c r="B11" s="156"/>
      <c r="C11" s="156"/>
      <c r="D11" s="33"/>
      <c r="E11" s="33"/>
    </row>
    <row r="12" spans="1:5" ht="16.5" thickBot="1" x14ac:dyDescent="0.3">
      <c r="A12" s="155" t="s">
        <v>91</v>
      </c>
      <c r="B12" s="156"/>
      <c r="C12" s="156"/>
      <c r="D12" s="33"/>
      <c r="E12" s="33"/>
    </row>
    <row r="13" spans="1:5" ht="16.5" thickBot="1" x14ac:dyDescent="0.3">
      <c r="A13" s="155" t="s">
        <v>92</v>
      </c>
      <c r="B13" s="157"/>
      <c r="C13" s="156"/>
      <c r="D13" s="33"/>
      <c r="E13" s="33"/>
    </row>
    <row r="14" spans="1:5" ht="16.5" thickBot="1" x14ac:dyDescent="0.3">
      <c r="A14" s="155" t="s">
        <v>93</v>
      </c>
      <c r="B14" s="156"/>
      <c r="C14" s="156"/>
      <c r="D14" s="33"/>
      <c r="E14" s="33"/>
    </row>
    <row r="15" spans="1:5" ht="16.5" thickBot="1" x14ac:dyDescent="0.3">
      <c r="A15" s="155" t="s">
        <v>94</v>
      </c>
      <c r="B15" s="156"/>
      <c r="C15" s="156"/>
      <c r="D15" s="33"/>
      <c r="E15" s="33"/>
    </row>
    <row r="16" spans="1:5" ht="15.75" x14ac:dyDescent="0.25">
      <c r="A16" s="158"/>
      <c r="B16" s="33"/>
      <c r="C16" s="33"/>
      <c r="D16" s="33"/>
      <c r="E16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9.1</vt:lpstr>
      <vt:lpstr>9.2</vt:lpstr>
      <vt:lpstr>9.3</vt:lpstr>
      <vt:lpstr>9.4</vt:lpstr>
      <vt:lpstr>9.5</vt:lpstr>
      <vt:lpstr>9.6</vt:lpstr>
      <vt:lpstr>9.7</vt:lpstr>
      <vt:lpstr>9.8</vt:lpstr>
      <vt:lpstr>9.9</vt:lpstr>
      <vt:lpstr>9.10</vt:lpstr>
      <vt:lpstr>9.11</vt:lpstr>
      <vt:lpstr>9.12</vt:lpstr>
      <vt:lpstr>9.13</vt:lpstr>
      <vt:lpstr>9.14</vt:lpstr>
      <vt:lpstr>9.15</vt:lpstr>
      <vt:lpstr>9.16</vt:lpstr>
      <vt:lpstr>9.17</vt:lpstr>
      <vt:lpstr>9.18</vt:lpstr>
      <vt:lpstr>9.19</vt:lpstr>
      <vt:lpstr>9.20</vt:lpstr>
      <vt:lpstr>9.21</vt:lpstr>
      <vt:lpstr>9.22</vt:lpstr>
      <vt:lpstr>Ark1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2014-10-05T17:25:28Z</dcterms:created>
  <dcterms:modified xsi:type="dcterms:W3CDTF">2016-04-11T04:57:35Z</dcterms:modified>
</cp:coreProperties>
</file>