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9200" windowHeight="6375" tabRatio="500"/>
  </bookViews>
  <sheets>
    <sheet name="Ark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B39" i="1"/>
  <c r="C24" i="1"/>
  <c r="D24" i="1"/>
  <c r="B24" i="1"/>
  <c r="D11" i="1"/>
  <c r="D17" i="1"/>
  <c r="D22" i="1"/>
  <c r="D28" i="1"/>
  <c r="C11" i="1"/>
  <c r="C17" i="1"/>
  <c r="C22" i="1"/>
  <c r="C28" i="1"/>
  <c r="B11" i="1"/>
  <c r="B17" i="1"/>
  <c r="B22" i="1"/>
  <c r="B28" i="1"/>
  <c r="B43" i="1"/>
  <c r="D6" i="1"/>
  <c r="D8" i="1"/>
  <c r="C6" i="1"/>
  <c r="C8" i="1"/>
  <c r="B6" i="1"/>
  <c r="B8" i="1"/>
  <c r="B13" i="1"/>
  <c r="B14" i="1"/>
  <c r="D45" i="1"/>
  <c r="D37" i="1"/>
  <c r="E37" i="1"/>
  <c r="C13" i="1"/>
  <c r="C14" i="1"/>
  <c r="C23" i="1"/>
  <c r="D13" i="1"/>
  <c r="D14" i="1"/>
  <c r="D18" i="1"/>
  <c r="D20" i="1"/>
  <c r="D38" i="1"/>
  <c r="B23" i="1"/>
  <c r="B18" i="1"/>
  <c r="B20" i="1"/>
  <c r="B44" i="1"/>
  <c r="B46" i="1"/>
  <c r="D44" i="1"/>
  <c r="D46" i="1"/>
  <c r="E38" i="1"/>
  <c r="C18" i="1"/>
  <c r="C20" i="1"/>
  <c r="E20" i="1"/>
  <c r="C44" i="1"/>
  <c r="D23" i="1"/>
  <c r="D29" i="1"/>
  <c r="B29" i="1"/>
  <c r="B25" i="1"/>
  <c r="D39" i="1"/>
  <c r="E39" i="1"/>
  <c r="C29" i="1"/>
  <c r="C25" i="1"/>
  <c r="C46" i="1"/>
  <c r="E46" i="1"/>
  <c r="D25" i="1"/>
  <c r="D31" i="1"/>
  <c r="C31" i="1"/>
  <c r="B31" i="1"/>
</calcChain>
</file>

<file path=xl/sharedStrings.xml><?xml version="1.0" encoding="utf-8"?>
<sst xmlns="http://schemas.openxmlformats.org/spreadsheetml/2006/main" count="40" uniqueCount="24">
  <si>
    <t>Produkt</t>
  </si>
  <si>
    <t>Direkte materialer</t>
  </si>
  <si>
    <t>Direkte lønn</t>
  </si>
  <si>
    <t>= Sum direkte kostnader</t>
  </si>
  <si>
    <t>+ Indirekte variable kostnader</t>
  </si>
  <si>
    <t>= Sum variable kostnader</t>
  </si>
  <si>
    <t>= Dekningsbidrag</t>
  </si>
  <si>
    <t>DB er enhet</t>
  </si>
  <si>
    <t>Antall enheter</t>
  </si>
  <si>
    <t>Totalt dekningsbidrag</t>
  </si>
  <si>
    <t>DB per knapp faktor</t>
  </si>
  <si>
    <t>Timer igjen</t>
  </si>
  <si>
    <t>Totalt DB</t>
  </si>
  <si>
    <t>Birkebeineren</t>
  </si>
  <si>
    <t>Snøhetta</t>
  </si>
  <si>
    <t>Rondeslottet</t>
  </si>
  <si>
    <t>Direkte materialer (råvarer)</t>
  </si>
  <si>
    <t>Produksjonstid</t>
  </si>
  <si>
    <t>DB per enhet</t>
  </si>
  <si>
    <t>Timer i produksjon</t>
  </si>
  <si>
    <t>Totalt antall timer</t>
  </si>
  <si>
    <t>Salgspris eks. mva.</t>
  </si>
  <si>
    <t>- Variable kostnader</t>
  </si>
  <si>
    <t>Oppgave 5.23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</si>
</sst>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49" fontId="1" fillId="0" borderId="1" xfId="0" applyNumberFormat="1" applyFont="1" applyBorder="1"/>
    <xf numFmtId="49" fontId="0" fillId="0" borderId="1" xfId="0" applyNumberFormat="1" applyBorder="1"/>
    <xf numFmtId="49" fontId="0" fillId="0" borderId="0" xfId="0" applyNumberFormat="1"/>
    <xf numFmtId="0" fontId="2" fillId="0" borderId="0" xfId="0" applyFont="1"/>
    <xf numFmtId="3" fontId="1" fillId="0" borderId="1" xfId="0" applyNumberFormat="1" applyFont="1" applyBorder="1"/>
    <xf numFmtId="4" fontId="1" fillId="0" borderId="1" xfId="0" applyNumberFormat="1" applyFont="1" applyBorder="1"/>
    <xf numFmtId="49" fontId="0" fillId="0" borderId="1" xfId="0" applyNumberFormat="1" applyFont="1" applyBorder="1"/>
    <xf numFmtId="3" fontId="0" fillId="0" borderId="1" xfId="0" applyNumberFormat="1" applyFont="1" applyBorder="1"/>
    <xf numFmtId="0" fontId="0" fillId="0" borderId="0" xfId="0" applyFont="1"/>
    <xf numFmtId="0" fontId="5" fillId="0" borderId="0" xfId="0" applyFont="1" applyAlignment="1">
      <alignment horizontal="center"/>
    </xf>
    <xf numFmtId="164" fontId="0" fillId="0" borderId="1" xfId="0" applyNumberFormat="1" applyBorder="1"/>
    <xf numFmtId="164" fontId="0" fillId="0" borderId="1" xfId="0" applyNumberFormat="1" applyFont="1" applyBorder="1"/>
    <xf numFmtId="49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/>
    <xf numFmtId="3" fontId="0" fillId="0" borderId="1" xfId="0" applyNumberFormat="1" applyFont="1" applyFill="1" applyBorder="1"/>
    <xf numFmtId="0" fontId="6" fillId="0" borderId="0" xfId="0" applyFont="1"/>
  </cellXfs>
  <cellStyles count="33">
    <cellStyle name="Benyttet hyperkobling" xfId="2" builtinId="9" hidden="1"/>
    <cellStyle name="Benyttet hyperkobling" xfId="4" builtinId="9" hidden="1"/>
    <cellStyle name="Benyttet hyperkobling" xfId="6" builtinId="9" hidden="1"/>
    <cellStyle name="Benyttet hyperkobling" xfId="8" builtinId="9" hidden="1"/>
    <cellStyle name="Benyttet hyperkobling" xfId="10" builtinId="9" hidden="1"/>
    <cellStyle name="Benyttet hyperkobling" xfId="12" builtinId="9" hidden="1"/>
    <cellStyle name="Benyttet hyperkobling" xfId="14" builtinId="9" hidden="1"/>
    <cellStyle name="Benyttet hyperkobling" xfId="16" builtinId="9" hidden="1"/>
    <cellStyle name="Benyttet hyperkobling" xfId="18" builtinId="9" hidden="1"/>
    <cellStyle name="Benyttet hyperkobling" xfId="20" builtinId="9" hidden="1"/>
    <cellStyle name="Benyttet hyperkobling" xfId="22" builtinId="9" hidden="1"/>
    <cellStyle name="Benyttet hyperkobling" xfId="24" builtinId="9" hidden="1"/>
    <cellStyle name="Benyttet hyperkobling" xfId="26" builtinId="9" hidden="1"/>
    <cellStyle name="Benyttet hyperkobling" xfId="28" builtinId="9" hidden="1"/>
    <cellStyle name="Benyttet hyperkobling" xfId="30" builtinId="9" hidden="1"/>
    <cellStyle name="Benyttet hyperkobling" xfId="32" builtinId="9" hidden="1"/>
    <cellStyle name="Hyperkobling" xfId="1" builtinId="8" hidden="1"/>
    <cellStyle name="Hyperkobling" xfId="3" builtinId="8" hidden="1"/>
    <cellStyle name="Hyperkobling" xfId="5" builtinId="8" hidden="1"/>
    <cellStyle name="Hyperkobling" xfId="7" builtinId="8" hidden="1"/>
    <cellStyle name="Hyperkobling" xfId="9" builtinId="8" hidden="1"/>
    <cellStyle name="Hyperkobling" xfId="11" builtinId="8" hidden="1"/>
    <cellStyle name="Hyperkobling" xfId="13" builtinId="8" hidden="1"/>
    <cellStyle name="Hyperkobling" xfId="15" builtinId="8" hidden="1"/>
    <cellStyle name="Hyperkobling" xfId="17" builtinId="8" hidden="1"/>
    <cellStyle name="Hyperkobling" xfId="19" builtinId="8" hidden="1"/>
    <cellStyle name="Hyperkobling" xfId="21" builtinId="8" hidden="1"/>
    <cellStyle name="Hyperkobling" xfId="23" builtinId="8" hidden="1"/>
    <cellStyle name="Hyperkobling" xfId="25" builtinId="8" hidden="1"/>
    <cellStyle name="Hyperkobling" xfId="27" builtinId="8" hidden="1"/>
    <cellStyle name="Hyperkobling" xfId="29" builtinId="8" hidden="1"/>
    <cellStyle name="Hyperkobling" xfId="3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33</xdr:row>
      <xdr:rowOff>0</xdr:rowOff>
    </xdr:from>
    <xdr:to>
      <xdr:col>0</xdr:col>
      <xdr:colOff>1117600</xdr:colOff>
      <xdr:row>33</xdr:row>
      <xdr:rowOff>881934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EB8D5EB-9FD1-489E-B056-6A43F3C60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955674" cy="881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6"/>
  <sheetViews>
    <sheetView tabSelected="1" topLeftCell="A34" zoomScaleNormal="100" workbookViewId="0">
      <selection activeCell="E34" sqref="E34"/>
    </sheetView>
  </sheetViews>
  <sheetFormatPr baseColWidth="10" defaultRowHeight="15.75" x14ac:dyDescent="0.25"/>
  <cols>
    <col min="1" max="1" width="27.5" style="7" customWidth="1"/>
    <col min="2" max="2" width="16.625" customWidth="1"/>
    <col min="3" max="3" width="15.125" customWidth="1"/>
    <col min="4" max="4" width="14.625" customWidth="1"/>
    <col min="5" max="5" width="13.875" customWidth="1"/>
  </cols>
  <sheetData>
    <row r="3" spans="1:4" s="8" customFormat="1" ht="18.75" x14ac:dyDescent="0.3">
      <c r="A3" s="17" t="s">
        <v>0</v>
      </c>
      <c r="B3" s="18" t="s">
        <v>13</v>
      </c>
      <c r="C3" s="18" t="s">
        <v>14</v>
      </c>
      <c r="D3" s="18" t="s">
        <v>15</v>
      </c>
    </row>
    <row r="4" spans="1:4" x14ac:dyDescent="0.25">
      <c r="A4" s="6" t="s">
        <v>1</v>
      </c>
      <c r="B4" s="2">
        <v>1000</v>
      </c>
      <c r="C4" s="2">
        <v>1100</v>
      </c>
      <c r="D4" s="2">
        <v>1500</v>
      </c>
    </row>
    <row r="5" spans="1:4" x14ac:dyDescent="0.25">
      <c r="A5" s="6" t="s">
        <v>2</v>
      </c>
      <c r="B5" s="2">
        <v>1500</v>
      </c>
      <c r="C5" s="2">
        <v>1800</v>
      </c>
      <c r="D5" s="2">
        <v>2200</v>
      </c>
    </row>
    <row r="6" spans="1:4" s="4" customFormat="1" x14ac:dyDescent="0.25">
      <c r="A6" s="5" t="s">
        <v>3</v>
      </c>
      <c r="B6" s="1">
        <f>SUM(B4:B5)</f>
        <v>2500</v>
      </c>
      <c r="C6" s="1">
        <f t="shared" ref="C6:D6" si="0">SUM(C4:C5)</f>
        <v>2900</v>
      </c>
      <c r="D6" s="1">
        <f t="shared" si="0"/>
        <v>3700</v>
      </c>
    </row>
    <row r="7" spans="1:4" x14ac:dyDescent="0.25">
      <c r="A7" s="6" t="s">
        <v>4</v>
      </c>
      <c r="B7" s="2">
        <v>100</v>
      </c>
      <c r="C7" s="2">
        <v>110</v>
      </c>
      <c r="D7" s="2">
        <v>200</v>
      </c>
    </row>
    <row r="8" spans="1:4" s="4" customFormat="1" x14ac:dyDescent="0.25">
      <c r="A8" s="5" t="s">
        <v>5</v>
      </c>
      <c r="B8" s="1">
        <f>B6+B7</f>
        <v>2600</v>
      </c>
      <c r="C8" s="1">
        <f t="shared" ref="C8:D8" si="1">C6+C7</f>
        <v>3010</v>
      </c>
      <c r="D8" s="1">
        <f t="shared" si="1"/>
        <v>3900</v>
      </c>
    </row>
    <row r="11" spans="1:4" ht="18.75" x14ac:dyDescent="0.3">
      <c r="A11" s="17" t="s">
        <v>0</v>
      </c>
      <c r="B11" s="18" t="str">
        <f>B3</f>
        <v>Birkebeineren</v>
      </c>
      <c r="C11" s="18" t="str">
        <f>C3</f>
        <v>Snøhetta</v>
      </c>
      <c r="D11" s="18" t="str">
        <f>D3</f>
        <v>Rondeslottet</v>
      </c>
    </row>
    <row r="12" spans="1:4" x14ac:dyDescent="0.25">
      <c r="A12" s="6" t="s">
        <v>21</v>
      </c>
      <c r="B12" s="2">
        <v>3400</v>
      </c>
      <c r="C12" s="2">
        <v>4000</v>
      </c>
      <c r="D12" s="2">
        <v>5200</v>
      </c>
    </row>
    <row r="13" spans="1:4" x14ac:dyDescent="0.25">
      <c r="A13" s="6" t="s">
        <v>22</v>
      </c>
      <c r="B13" s="2">
        <f>B8</f>
        <v>2600</v>
      </c>
      <c r="C13" s="2">
        <f t="shared" ref="C13:D13" si="2">C8</f>
        <v>3010</v>
      </c>
      <c r="D13" s="2">
        <f t="shared" si="2"/>
        <v>3900</v>
      </c>
    </row>
    <row r="14" spans="1:4" s="4" customFormat="1" x14ac:dyDescent="0.25">
      <c r="A14" s="5" t="s">
        <v>6</v>
      </c>
      <c r="B14" s="1">
        <f>B12-B13</f>
        <v>800</v>
      </c>
      <c r="C14" s="1">
        <f t="shared" ref="C14:D14" si="3">C12-C13</f>
        <v>990</v>
      </c>
      <c r="D14" s="1">
        <f t="shared" si="3"/>
        <v>1300</v>
      </c>
    </row>
    <row r="17" spans="1:5" ht="18.75" x14ac:dyDescent="0.3">
      <c r="A17" s="17" t="s">
        <v>0</v>
      </c>
      <c r="B17" s="18" t="str">
        <f>B11</f>
        <v>Birkebeineren</v>
      </c>
      <c r="C17" s="18" t="str">
        <f>C11</f>
        <v>Snøhetta</v>
      </c>
      <c r="D17" s="18" t="str">
        <f>D11</f>
        <v>Rondeslottet</v>
      </c>
      <c r="E17" s="18" t="s">
        <v>12</v>
      </c>
    </row>
    <row r="18" spans="1:5" x14ac:dyDescent="0.25">
      <c r="A18" s="6" t="s">
        <v>18</v>
      </c>
      <c r="B18" s="2">
        <f>B14</f>
        <v>800</v>
      </c>
      <c r="C18" s="2">
        <f>C14</f>
        <v>990</v>
      </c>
      <c r="D18" s="2">
        <f>D14</f>
        <v>1300</v>
      </c>
      <c r="E18" s="2"/>
    </row>
    <row r="19" spans="1:5" x14ac:dyDescent="0.25">
      <c r="A19" s="6" t="s">
        <v>8</v>
      </c>
      <c r="B19" s="2">
        <v>100</v>
      </c>
      <c r="C19" s="2">
        <v>70</v>
      </c>
      <c r="D19" s="2">
        <v>30</v>
      </c>
      <c r="E19" s="2"/>
    </row>
    <row r="20" spans="1:5" x14ac:dyDescent="0.25">
      <c r="A20" s="5" t="s">
        <v>9</v>
      </c>
      <c r="B20" s="9">
        <f>B18*B19</f>
        <v>80000</v>
      </c>
      <c r="C20" s="9">
        <f t="shared" ref="C20:D20" si="4">C18*C19</f>
        <v>69300</v>
      </c>
      <c r="D20" s="9">
        <f t="shared" si="4"/>
        <v>39000</v>
      </c>
      <c r="E20" s="20">
        <f>B20+C20+D20</f>
        <v>188300</v>
      </c>
    </row>
    <row r="22" spans="1:5" ht="18.75" x14ac:dyDescent="0.3">
      <c r="A22" s="17" t="s">
        <v>0</v>
      </c>
      <c r="B22" s="18" t="str">
        <f>B17</f>
        <v>Birkebeineren</v>
      </c>
      <c r="C22" s="18" t="str">
        <f>C17</f>
        <v>Snøhetta</v>
      </c>
      <c r="D22" s="18" t="str">
        <f>D17</f>
        <v>Rondeslottet</v>
      </c>
    </row>
    <row r="23" spans="1:5" x14ac:dyDescent="0.25">
      <c r="A23" s="6" t="s">
        <v>18</v>
      </c>
      <c r="B23" s="2">
        <f>B14</f>
        <v>800</v>
      </c>
      <c r="C23" s="2">
        <f t="shared" ref="C23:D23" si="5">C14</f>
        <v>990</v>
      </c>
      <c r="D23" s="2">
        <f t="shared" si="5"/>
        <v>1300</v>
      </c>
    </row>
    <row r="24" spans="1:5" x14ac:dyDescent="0.25">
      <c r="A24" s="6" t="s">
        <v>16</v>
      </c>
      <c r="B24" s="2">
        <f>B4</f>
        <v>1000</v>
      </c>
      <c r="C24" s="2">
        <f t="shared" ref="C24:D24" si="6">C4</f>
        <v>1100</v>
      </c>
      <c r="D24" s="2">
        <f t="shared" si="6"/>
        <v>1500</v>
      </c>
    </row>
    <row r="25" spans="1:5" x14ac:dyDescent="0.25">
      <c r="A25" s="5" t="s">
        <v>10</v>
      </c>
      <c r="B25" s="10">
        <f>B23/B24</f>
        <v>0.8</v>
      </c>
      <c r="C25" s="10">
        <f t="shared" ref="C25:D25" si="7">C23/C24</f>
        <v>0.9</v>
      </c>
      <c r="D25" s="10">
        <f t="shared" si="7"/>
        <v>0.8666666666666667</v>
      </c>
    </row>
    <row r="26" spans="1:5" x14ac:dyDescent="0.25">
      <c r="B26" s="14">
        <v>3</v>
      </c>
      <c r="C26" s="14">
        <v>1</v>
      </c>
      <c r="D26" s="14">
        <v>2</v>
      </c>
    </row>
    <row r="28" spans="1:5" ht="18.75" x14ac:dyDescent="0.3">
      <c r="A28" s="17" t="s">
        <v>0</v>
      </c>
      <c r="B28" s="18" t="str">
        <f t="shared" ref="B28:D29" si="8">B22</f>
        <v>Birkebeineren</v>
      </c>
      <c r="C28" s="18" t="str">
        <f t="shared" si="8"/>
        <v>Snøhetta</v>
      </c>
      <c r="D28" s="18" t="str">
        <f t="shared" si="8"/>
        <v>Rondeslottet</v>
      </c>
    </row>
    <row r="29" spans="1:5" x14ac:dyDescent="0.25">
      <c r="A29" s="6" t="s">
        <v>18</v>
      </c>
      <c r="B29" s="2">
        <f t="shared" si="8"/>
        <v>800</v>
      </c>
      <c r="C29" s="2">
        <f t="shared" si="8"/>
        <v>990</v>
      </c>
      <c r="D29" s="2">
        <f t="shared" si="8"/>
        <v>1300</v>
      </c>
    </row>
    <row r="30" spans="1:5" x14ac:dyDescent="0.25">
      <c r="A30" s="6" t="s">
        <v>17</v>
      </c>
      <c r="B30" s="2">
        <v>5</v>
      </c>
      <c r="C30" s="2">
        <v>6</v>
      </c>
      <c r="D30" s="2">
        <v>7.5</v>
      </c>
    </row>
    <row r="31" spans="1:5" x14ac:dyDescent="0.25">
      <c r="A31" s="5" t="s">
        <v>10</v>
      </c>
      <c r="B31" s="10">
        <f>B29/B30</f>
        <v>160</v>
      </c>
      <c r="C31" s="10">
        <f t="shared" ref="C31:D31" si="9">C29/C30</f>
        <v>165</v>
      </c>
      <c r="D31" s="10">
        <f t="shared" si="9"/>
        <v>173.33333333333334</v>
      </c>
    </row>
    <row r="32" spans="1:5" x14ac:dyDescent="0.25">
      <c r="B32" s="14">
        <v>3</v>
      </c>
      <c r="C32" s="14">
        <v>2</v>
      </c>
      <c r="D32" s="14">
        <v>1</v>
      </c>
    </row>
    <row r="34" spans="1:5" ht="87" customHeight="1" x14ac:dyDescent="0.25">
      <c r="A34" s="22" t="s">
        <v>23</v>
      </c>
    </row>
    <row r="36" spans="1:5" ht="37.5" x14ac:dyDescent="0.3">
      <c r="A36" s="17" t="s">
        <v>0</v>
      </c>
      <c r="B36" s="18" t="s">
        <v>8</v>
      </c>
      <c r="C36" s="19" t="s">
        <v>19</v>
      </c>
      <c r="D36" s="19" t="s">
        <v>20</v>
      </c>
      <c r="E36" s="18" t="s">
        <v>11</v>
      </c>
    </row>
    <row r="37" spans="1:5" x14ac:dyDescent="0.25">
      <c r="A37" s="6" t="s">
        <v>15</v>
      </c>
      <c r="B37" s="2">
        <v>50</v>
      </c>
      <c r="C37" s="2">
        <v>7.5</v>
      </c>
      <c r="D37" s="2">
        <f>B37*C37</f>
        <v>375</v>
      </c>
      <c r="E37" s="3">
        <f>1000-D37</f>
        <v>625</v>
      </c>
    </row>
    <row r="38" spans="1:5" x14ac:dyDescent="0.25">
      <c r="A38" s="6" t="s">
        <v>14</v>
      </c>
      <c r="B38" s="2">
        <v>50</v>
      </c>
      <c r="C38" s="15">
        <v>6</v>
      </c>
      <c r="D38" s="2">
        <f>B38*C38</f>
        <v>300</v>
      </c>
      <c r="E38" s="3">
        <f>E37-D38</f>
        <v>325</v>
      </c>
    </row>
    <row r="39" spans="1:5" s="13" customFormat="1" x14ac:dyDescent="0.25">
      <c r="A39" s="11" t="s">
        <v>13</v>
      </c>
      <c r="B39" s="21">
        <f>325/5</f>
        <v>65</v>
      </c>
      <c r="C39" s="16">
        <v>5</v>
      </c>
      <c r="D39" s="12">
        <f>B39*C39</f>
        <v>325</v>
      </c>
      <c r="E39" s="12">
        <f>E38-D39</f>
        <v>0</v>
      </c>
    </row>
    <row r="43" spans="1:5" ht="18.75" x14ac:dyDescent="0.3">
      <c r="A43" s="17" t="s">
        <v>0</v>
      </c>
      <c r="B43" s="18" t="str">
        <f>B28</f>
        <v>Birkebeineren</v>
      </c>
      <c r="C43" s="18" t="str">
        <f>C28</f>
        <v>Snøhetta</v>
      </c>
      <c r="D43" s="18" t="str">
        <f>D28</f>
        <v>Rondeslottet</v>
      </c>
      <c r="E43" s="18" t="s">
        <v>12</v>
      </c>
    </row>
    <row r="44" spans="1:5" x14ac:dyDescent="0.25">
      <c r="A44" s="6" t="s">
        <v>7</v>
      </c>
      <c r="B44" s="2">
        <f>B14</f>
        <v>800</v>
      </c>
      <c r="C44" s="2">
        <f>C14</f>
        <v>990</v>
      </c>
      <c r="D44" s="2">
        <f>D14</f>
        <v>1300</v>
      </c>
      <c r="E44" s="2"/>
    </row>
    <row r="45" spans="1:5" x14ac:dyDescent="0.25">
      <c r="A45" s="6" t="s">
        <v>8</v>
      </c>
      <c r="B45" s="2">
        <v>65</v>
      </c>
      <c r="C45" s="3">
        <v>50</v>
      </c>
      <c r="D45" s="2">
        <f>B37</f>
        <v>50</v>
      </c>
      <c r="E45" s="2"/>
    </row>
    <row r="46" spans="1:5" s="4" customFormat="1" x14ac:dyDescent="0.25">
      <c r="A46" s="5" t="s">
        <v>9</v>
      </c>
      <c r="B46" s="9">
        <f>B44*B45</f>
        <v>52000</v>
      </c>
      <c r="C46" s="9">
        <f t="shared" ref="C46" si="10">C44*C45</f>
        <v>49500</v>
      </c>
      <c r="D46" s="9">
        <f t="shared" ref="D46" si="11">D44*D45</f>
        <v>65000</v>
      </c>
      <c r="E46" s="20">
        <f>SUM(B46:D46)</f>
        <v>166500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2016-09-20T14:02:46Z</dcterms:created>
  <dcterms:modified xsi:type="dcterms:W3CDTF">2018-07-04T08:19:03Z</dcterms:modified>
</cp:coreProperties>
</file>