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11"/>
  </bookViews>
  <sheets>
    <sheet name="4.1-4.4" sheetId="1" r:id="rId1"/>
    <sheet name="4.5" sheetId="2" r:id="rId2"/>
    <sheet name="4.6 a" sheetId="3" r:id="rId3"/>
    <sheet name="4.6 b" sheetId="4" r:id="rId4"/>
    <sheet name="4.7" sheetId="5" r:id="rId5"/>
    <sheet name="4.8" sheetId="6" r:id="rId6"/>
    <sheet name="4.9" sheetId="7" r:id="rId7"/>
    <sheet name="4.10" sheetId="8" r:id="rId8"/>
    <sheet name="4.11" sheetId="9" r:id="rId9"/>
    <sheet name="4.12" sheetId="10" r:id="rId10"/>
    <sheet name="4.13" sheetId="12" r:id="rId11"/>
    <sheet name="4.14" sheetId="11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2" l="1"/>
  <c r="Z18" i="12"/>
  <c r="Z17" i="12"/>
  <c r="Z16" i="12"/>
  <c r="Z15" i="12"/>
  <c r="Z14" i="12"/>
  <c r="Z13" i="12"/>
  <c r="Z12" i="12"/>
  <c r="Z11" i="12"/>
  <c r="Z10" i="12"/>
  <c r="Z9" i="12"/>
  <c r="Z8" i="12"/>
  <c r="Z19" i="10"/>
  <c r="Z18" i="10"/>
  <c r="Z17" i="10"/>
  <c r="Z16" i="10"/>
  <c r="Z15" i="10"/>
  <c r="Z14" i="10"/>
  <c r="Z13" i="10"/>
  <c r="Z12" i="10"/>
  <c r="Z11" i="10"/>
  <c r="Z10" i="10"/>
  <c r="Z9" i="10"/>
  <c r="Z8" i="10"/>
  <c r="AP32" i="9"/>
  <c r="AP31" i="9"/>
  <c r="AP30" i="9"/>
  <c r="AP29" i="9"/>
  <c r="AP28" i="9"/>
  <c r="AP27" i="9"/>
  <c r="AP26" i="9"/>
  <c r="AP25" i="9"/>
  <c r="AP24" i="9"/>
  <c r="AP23" i="9"/>
  <c r="AP22" i="9"/>
  <c r="AP21" i="9"/>
  <c r="AP20" i="9"/>
  <c r="AP19" i="9"/>
  <c r="AP18" i="9"/>
  <c r="AP17" i="9"/>
  <c r="AP16" i="9"/>
  <c r="AP15" i="9"/>
  <c r="AP14" i="9"/>
  <c r="AP13" i="9"/>
  <c r="AP12" i="9"/>
  <c r="AP11" i="9"/>
  <c r="AP10" i="9"/>
  <c r="AP9" i="9"/>
  <c r="AP8" i="9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E41" i="4"/>
  <c r="E39" i="4"/>
  <c r="E31" i="4"/>
  <c r="E28" i="4"/>
  <c r="E25" i="4"/>
  <c r="E22" i="4"/>
</calcChain>
</file>

<file path=xl/sharedStrings.xml><?xml version="1.0" encoding="utf-8"?>
<sst xmlns="http://schemas.openxmlformats.org/spreadsheetml/2006/main" count="262" uniqueCount="148">
  <si>
    <t>Her kan du løse oppgave 4.1 - 4.4</t>
  </si>
  <si>
    <t>Oppgave 4.5</t>
  </si>
  <si>
    <t>Dato</t>
  </si>
  <si>
    <t>Tekst</t>
  </si>
  <si>
    <t>2700                                               Utgående merverdiavgift</t>
  </si>
  <si>
    <t>2710                                                Inngående merverdiavgift</t>
  </si>
  <si>
    <t>2740                          Oppgjørskonto merverdiavgift</t>
  </si>
  <si>
    <t>Debet</t>
  </si>
  <si>
    <t>Kredit</t>
  </si>
  <si>
    <t xml:space="preserve"> 01.01.</t>
  </si>
  <si>
    <t>Inngående balanse</t>
  </si>
  <si>
    <t>Januar</t>
  </si>
  <si>
    <t>Posteringer</t>
  </si>
  <si>
    <t>Februar</t>
  </si>
  <si>
    <t xml:space="preserve"> 28.02</t>
  </si>
  <si>
    <t>Overført utg. mva</t>
  </si>
  <si>
    <t>Overført inng. mva</t>
  </si>
  <si>
    <t>2)</t>
  </si>
  <si>
    <t>Mars</t>
  </si>
  <si>
    <t>Posteringer, a</t>
  </si>
  <si>
    <t>April</t>
  </si>
  <si>
    <t>Posteringer, b og c</t>
  </si>
  <si>
    <t xml:space="preserve"> 30.04</t>
  </si>
  <si>
    <t>Overført utg. mva, d</t>
  </si>
  <si>
    <t>Overført inng. mva , e</t>
  </si>
  <si>
    <t>Anne Kristiansen</t>
  </si>
  <si>
    <t>Bilag</t>
  </si>
  <si>
    <t>nr.</t>
  </si>
  <si>
    <t>Inventar</t>
  </si>
  <si>
    <t>Vibeke Lund</t>
  </si>
  <si>
    <t>Linda Fredriksen</t>
  </si>
  <si>
    <t>Kontanter</t>
  </si>
  <si>
    <t>Kassekreditt</t>
  </si>
  <si>
    <t>Nils Jensen</t>
  </si>
  <si>
    <t>PC-Import AS</t>
  </si>
  <si>
    <t>merverdiavgift</t>
  </si>
  <si>
    <t>Oppgjørskonto mva</t>
  </si>
  <si>
    <t>pliktig varesalg</t>
  </si>
  <si>
    <t>Varekjøp</t>
  </si>
  <si>
    <t>driftskostnader</t>
  </si>
  <si>
    <t>Alminnelig omsetningsoppgave</t>
  </si>
  <si>
    <t>Grunnlag</t>
  </si>
  <si>
    <t>Beregnet</t>
  </si>
  <si>
    <t>avgift</t>
  </si>
  <si>
    <r>
      <t xml:space="preserve">Samlet omsetning og uttak </t>
    </r>
    <r>
      <rPr>
        <b/>
        <sz val="10"/>
        <rFont val="Arial"/>
        <family val="2"/>
      </rPr>
      <t>innenfor</t>
    </r>
    <r>
      <rPr>
        <sz val="10"/>
        <rFont val="Arial"/>
        <family val="2"/>
      </rPr>
      <t xml:space="preserve"> og </t>
    </r>
    <r>
      <rPr>
        <b/>
        <sz val="10"/>
        <rFont val="Arial"/>
        <family val="2"/>
      </rPr>
      <t>utenfor</t>
    </r>
  </si>
  <si>
    <t>merverdiavgiftsloven (mva-loven)</t>
  </si>
  <si>
    <r>
      <t xml:space="preserve">Samlet omsetning og uttak </t>
    </r>
    <r>
      <rPr>
        <b/>
        <sz val="10"/>
        <rFont val="Arial"/>
        <family val="2"/>
      </rPr>
      <t>innenfor</t>
    </r>
    <r>
      <rPr>
        <sz val="10"/>
        <rFont val="Arial"/>
        <family val="2"/>
      </rPr>
      <t xml:space="preserve"> mva-loven. </t>
    </r>
  </si>
  <si>
    <t>Summen av post 3, 4, 5 og 6. Avgift ikke medregnet.</t>
  </si>
  <si>
    <t xml:space="preserve">Omsetning og uttak i post 2 som er </t>
  </si>
  <si>
    <r>
      <t>fritatt</t>
    </r>
    <r>
      <rPr>
        <sz val="10"/>
        <rFont val="Arial"/>
        <family val="2"/>
      </rPr>
      <t xml:space="preserve"> for merverdiavgift</t>
    </r>
  </si>
  <si>
    <r>
      <t xml:space="preserve">Omsetning og uttak i post 2 med </t>
    </r>
    <r>
      <rPr>
        <b/>
        <sz val="10"/>
        <rFont val="Arial"/>
        <family val="2"/>
      </rPr>
      <t>standard</t>
    </r>
    <r>
      <rPr>
        <sz val="10"/>
        <rFont val="Arial"/>
        <family val="2"/>
      </rPr>
      <t xml:space="preserve"> sats,</t>
    </r>
  </si>
  <si>
    <t>og beregnet avgift 25 %</t>
  </si>
  <si>
    <t>+</t>
  </si>
  <si>
    <r>
      <t xml:space="preserve">Omsetning og uttak i post 2 med </t>
    </r>
    <r>
      <rPr>
        <b/>
        <sz val="10"/>
        <rFont val="Arial"/>
        <family val="2"/>
      </rPr>
      <t>middels</t>
    </r>
    <r>
      <rPr>
        <sz val="10"/>
        <rFont val="Arial"/>
        <family val="2"/>
      </rPr>
      <t xml:space="preserve"> sats,</t>
    </r>
  </si>
  <si>
    <r>
      <t xml:space="preserve">Omsetning og uttakk i post 2 med </t>
    </r>
    <r>
      <rPr>
        <b/>
        <sz val="10"/>
        <rFont val="Arial"/>
        <family val="2"/>
      </rPr>
      <t>lav</t>
    </r>
    <r>
      <rPr>
        <sz val="10"/>
        <rFont val="Arial"/>
        <family val="2"/>
      </rPr>
      <t xml:space="preserve"> sats,</t>
    </r>
  </si>
  <si>
    <t>og beregnet avgift 8 %</t>
  </si>
  <si>
    <t>Tjenester kjøpt i utlandet,</t>
  </si>
  <si>
    <t>Fradragsberettiget inngående avgift, standard sats</t>
  </si>
  <si>
    <t>–</t>
  </si>
  <si>
    <t>Fradragsberettiget inngående avgift, middels sats</t>
  </si>
  <si>
    <t>Fradragberettiget inngående avgift, lav sats</t>
  </si>
  <si>
    <t>Avgift å betale</t>
  </si>
  <si>
    <t>=</t>
  </si>
  <si>
    <t>Avgift til gode</t>
  </si>
  <si>
    <t>Du finner omsetningsoppgaven på neste ark (4.6 b)</t>
  </si>
  <si>
    <t>2700 Utgående</t>
  </si>
  <si>
    <t>2710 Inngående</t>
  </si>
  <si>
    <t>3000Avgifts-</t>
  </si>
  <si>
    <t>7790 Andre</t>
  </si>
  <si>
    <t>3000 Avgifts-</t>
  </si>
  <si>
    <t>Mons Wangen</t>
  </si>
  <si>
    <t>Mona Mork</t>
  </si>
  <si>
    <t>Bankinnskudd</t>
  </si>
  <si>
    <t>Oslo Bilreparasjon AS</t>
  </si>
  <si>
    <t>Nora Industrier AS</t>
  </si>
  <si>
    <t>Huseby Møbler AS</t>
  </si>
  <si>
    <t>Bilkostnader</t>
  </si>
  <si>
    <t>Kontroll</t>
  </si>
  <si>
    <t>Oppgave 4.8</t>
  </si>
  <si>
    <t>Varebeholdning</t>
  </si>
  <si>
    <t>Julie Hartvigsen AS</t>
  </si>
  <si>
    <t>Finn Gregersen</t>
  </si>
  <si>
    <t>Fjeldstad kapital</t>
  </si>
  <si>
    <t>Fjeldstad privat</t>
  </si>
  <si>
    <t>Fredrik Josefsen</t>
  </si>
  <si>
    <t>Husleie</t>
  </si>
  <si>
    <t>Telefon og porto</t>
  </si>
  <si>
    <t>Forsikringer</t>
  </si>
  <si>
    <t>Rentekostnader</t>
  </si>
  <si>
    <t>20.12.</t>
  </si>
  <si>
    <t>Foreløpig saldobalanse</t>
  </si>
  <si>
    <t>Råbalanse</t>
  </si>
  <si>
    <t>Resultat</t>
  </si>
  <si>
    <t>Til balanse</t>
  </si>
  <si>
    <t>Saldoliste for kunder:</t>
  </si>
  <si>
    <t>Saldoliste for leverandører:</t>
  </si>
  <si>
    <t>Avskrivning inventar</t>
  </si>
  <si>
    <t>15 001 Idretts-</t>
  </si>
  <si>
    <t>3000 Avgiftspliktig</t>
  </si>
  <si>
    <t>laget Runar</t>
  </si>
  <si>
    <t>Norheim Sport AS</t>
  </si>
  <si>
    <t>Salomon AS</t>
  </si>
  <si>
    <t>varesalg</t>
  </si>
  <si>
    <t>Varebil</t>
  </si>
  <si>
    <t>Hjalmar Mjøs</t>
  </si>
  <si>
    <t>Bj. Helgheim</t>
  </si>
  <si>
    <t>Jørgensen kapital</t>
  </si>
  <si>
    <t>Jørgensen privat</t>
  </si>
  <si>
    <t>Berglund AS</t>
  </si>
  <si>
    <t>Facit AS</t>
  </si>
  <si>
    <t>Utgående mva</t>
  </si>
  <si>
    <t>Inngående mva</t>
  </si>
  <si>
    <t>Avg. pl. varesalg</t>
  </si>
  <si>
    <t>Avskrivning bil</t>
  </si>
  <si>
    <t>1.1.</t>
  </si>
  <si>
    <t>Balanse per 1.1.2014</t>
  </si>
  <si>
    <t>31.1.</t>
  </si>
  <si>
    <t>Balanse per 31. januar 2014</t>
  </si>
  <si>
    <t>Balanse per 31. desember 2014</t>
  </si>
  <si>
    <t>Britt Lund</t>
  </si>
  <si>
    <t>IBM Norge</t>
  </si>
  <si>
    <t>Bilhuset AS</t>
  </si>
  <si>
    <t>City Reklame AS</t>
  </si>
  <si>
    <t>Utgående mva.</t>
  </si>
  <si>
    <t>Inngående mva.</t>
  </si>
  <si>
    <t>Avgiftspliktig salg</t>
  </si>
  <si>
    <t>Salgskostnader</t>
  </si>
  <si>
    <t>Tone Hansen</t>
  </si>
  <si>
    <t>Norgros AS</t>
  </si>
  <si>
    <t>Kontor AS</t>
  </si>
  <si>
    <t>b)</t>
  </si>
  <si>
    <t>29.2.</t>
  </si>
  <si>
    <t>Foreløpig råbalanse</t>
  </si>
  <si>
    <t>d)</t>
  </si>
  <si>
    <t>Avgiftspliktig varesalg uten mva:</t>
  </si>
  <si>
    <t>og beregnet avgift 15 %</t>
  </si>
  <si>
    <t>Merverdiavgift</t>
  </si>
  <si>
    <t>Innkjøpspris inklusive merverdiavgift</t>
  </si>
  <si>
    <t>Kostpris:</t>
  </si>
  <si>
    <t>Oppgave 4.6 a)</t>
  </si>
  <si>
    <r>
      <rPr>
        <b/>
        <sz val="11"/>
        <color theme="1"/>
        <rFont val="Calibri"/>
        <family val="2"/>
        <scheme val="minor"/>
      </rPr>
      <t>Oppgave 4.6 b)</t>
    </r>
  </si>
  <si>
    <t>Oppgave 4.7 Optimus AS</t>
  </si>
  <si>
    <t>Oppgave 4.9 Katrine Fjeldstad</t>
  </si>
  <si>
    <t>Oppgave 4.10 Hystad Sport AS</t>
  </si>
  <si>
    <t>Oppgave 4.11 Knut Jørgensen</t>
  </si>
  <si>
    <t>Oppgave 4.12 Printerkjøp</t>
  </si>
  <si>
    <t>Oppgave 4.13 Ole Martinsen</t>
  </si>
  <si>
    <t>Oppgave 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</si>
</sst>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r&quot;\ * #,##0_);_(&quot;kr&quot;\ * \(#,##0\);_(&quot;kr&quot;\ 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3"/>
      <name val="Arial"/>
      <family val="2"/>
    </font>
    <font>
      <sz val="5"/>
      <name val="Arial"/>
      <family val="2"/>
    </font>
    <font>
      <b/>
      <i/>
      <sz val="9"/>
      <name val="MS Sans Serif"/>
      <family val="2"/>
    </font>
    <font>
      <sz val="10"/>
      <name val="Times New Roman"/>
      <family val="1"/>
    </font>
    <font>
      <b/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71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16" fontId="0" fillId="0" borderId="2" xfId="0" applyNumberFormat="1" applyBorder="1"/>
    <xf numFmtId="0" fontId="0" fillId="0" borderId="2" xfId="0" applyBorder="1"/>
    <xf numFmtId="3" fontId="0" fillId="0" borderId="2" xfId="0" applyNumberFormat="1" applyBorder="1"/>
    <xf numFmtId="16" fontId="0" fillId="0" borderId="2" xfId="0" applyNumberFormat="1" applyBorder="1" applyAlignment="1">
      <alignment horizontal="left"/>
    </xf>
    <xf numFmtId="16" fontId="3" fillId="0" borderId="4" xfId="0" quotePrefix="1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3" fontId="5" fillId="0" borderId="5" xfId="0" quotePrefix="1" applyNumberFormat="1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3" fontId="5" fillId="0" borderId="8" xfId="0" applyNumberFormat="1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13" xfId="0" applyFont="1" applyBorder="1" applyAlignment="1">
      <alignment horizontal="center"/>
    </xf>
    <xf numFmtId="3" fontId="5" fillId="0" borderId="13" xfId="0" applyNumberFormat="1" applyFont="1" applyBorder="1"/>
    <xf numFmtId="3" fontId="5" fillId="0" borderId="14" xfId="0" applyNumberFormat="1" applyFont="1" applyBorder="1"/>
    <xf numFmtId="0" fontId="5" fillId="0" borderId="0" xfId="0" applyFont="1" applyAlignment="1">
      <alignment horizontal="left"/>
    </xf>
    <xf numFmtId="3" fontId="5" fillId="0" borderId="13" xfId="0" applyNumberFormat="1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0" fontId="5" fillId="0" borderId="0" xfId="0" applyFont="1"/>
    <xf numFmtId="0" fontId="5" fillId="0" borderId="12" xfId="0" applyFont="1" applyFill="1" applyBorder="1" applyAlignment="1">
      <alignment horizontal="center"/>
    </xf>
    <xf numFmtId="3" fontId="5" fillId="0" borderId="14" xfId="0" applyNumberFormat="1" applyFont="1" applyFill="1" applyBorder="1"/>
    <xf numFmtId="3" fontId="5" fillId="2" borderId="10" xfId="0" applyNumberFormat="1" applyFont="1" applyFill="1" applyBorder="1"/>
    <xf numFmtId="0" fontId="0" fillId="0" borderId="0" xfId="0" applyProtection="1"/>
    <xf numFmtId="0" fontId="6" fillId="0" borderId="0" xfId="0" applyFont="1" applyProtection="1"/>
    <xf numFmtId="0" fontId="7" fillId="0" borderId="0" xfId="0" applyFont="1" applyProtection="1"/>
    <xf numFmtId="3" fontId="7" fillId="0" borderId="0" xfId="0" applyNumberFormat="1" applyFont="1" applyProtection="1"/>
    <xf numFmtId="0" fontId="6" fillId="0" borderId="0" xfId="0" applyFont="1" applyAlignment="1" applyProtection="1">
      <alignment horizontal="left"/>
    </xf>
    <xf numFmtId="3" fontId="8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/>
    </xf>
    <xf numFmtId="3" fontId="9" fillId="0" borderId="0" xfId="0" applyNumberFormat="1" applyFont="1" applyProtection="1"/>
    <xf numFmtId="0" fontId="9" fillId="0" borderId="0" xfId="0" applyFont="1" applyProtection="1"/>
    <xf numFmtId="0" fontId="6" fillId="0" borderId="0" xfId="0" quotePrefix="1" applyFont="1" applyAlignment="1" applyProtection="1">
      <alignment horizontal="left"/>
    </xf>
    <xf numFmtId="3" fontId="6" fillId="0" borderId="15" xfId="0" applyNumberFormat="1" applyFont="1" applyBorder="1" applyProtection="1">
      <protection locked="0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3" fontId="10" fillId="0" borderId="0" xfId="0" applyNumberFormat="1" applyFont="1" applyBorder="1" applyProtection="1"/>
    <xf numFmtId="0" fontId="10" fillId="0" borderId="0" xfId="0" applyFont="1" applyProtection="1"/>
    <xf numFmtId="3" fontId="10" fillId="0" borderId="0" xfId="0" applyNumberFormat="1" applyFont="1" applyProtection="1"/>
    <xf numFmtId="0" fontId="10" fillId="0" borderId="0" xfId="0" applyFont="1" applyAlignment="1" applyProtection="1">
      <alignment horizontal="left"/>
    </xf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11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9" fillId="0" borderId="0" xfId="0" quotePrefix="1" applyFont="1" applyAlignment="1" applyProtection="1">
      <alignment horizontal="center"/>
    </xf>
    <xf numFmtId="3" fontId="6" fillId="0" borderId="15" xfId="0" applyNumberFormat="1" applyFont="1" applyBorder="1" applyProtection="1"/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" fontId="6" fillId="0" borderId="0" xfId="0" applyNumberFormat="1" applyFont="1" applyProtection="1"/>
    <xf numFmtId="0" fontId="0" fillId="0" borderId="0" xfId="0" applyAlignment="1" applyProtection="1">
      <alignment horizontal="center"/>
    </xf>
    <xf numFmtId="0" fontId="6" fillId="0" borderId="15" xfId="0" applyFont="1" applyBorder="1" applyProtection="1">
      <protection locked="0"/>
    </xf>
    <xf numFmtId="3" fontId="9" fillId="0" borderId="0" xfId="0" applyNumberFormat="1" applyFont="1" applyBorder="1" applyProtection="1"/>
    <xf numFmtId="3" fontId="6" fillId="0" borderId="0" xfId="0" applyNumberFormat="1" applyFont="1" applyBorder="1" applyProtection="1"/>
    <xf numFmtId="0" fontId="0" fillId="0" borderId="4" xfId="0" applyBorder="1"/>
    <xf numFmtId="3" fontId="5" fillId="0" borderId="13" xfId="0" applyNumberFormat="1" applyFont="1" applyBorder="1" applyAlignment="1">
      <alignment horizontal="center"/>
    </xf>
    <xf numFmtId="3" fontId="5" fillId="0" borderId="10" xfId="0" applyNumberFormat="1" applyFont="1" applyFill="1" applyBorder="1"/>
    <xf numFmtId="3" fontId="5" fillId="0" borderId="11" xfId="0" applyNumberFormat="1" applyFont="1" applyFill="1" applyBorder="1"/>
    <xf numFmtId="3" fontId="5" fillId="0" borderId="10" xfId="0" applyNumberFormat="1" applyFont="1" applyBorder="1" applyAlignment="1">
      <alignment horizontal="center"/>
    </xf>
    <xf numFmtId="0" fontId="3" fillId="0" borderId="4" xfId="0" quotePrefix="1" applyFont="1" applyBorder="1" applyAlignment="1">
      <alignment horizontal="left"/>
    </xf>
    <xf numFmtId="3" fontId="5" fillId="0" borderId="5" xfId="0" applyNumberFormat="1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12" xfId="0" quotePrefix="1" applyFont="1" applyBorder="1" applyAlignment="1">
      <alignment horizontal="center"/>
    </xf>
    <xf numFmtId="3" fontId="5" fillId="0" borderId="7" xfId="0" applyNumberFormat="1" applyFont="1" applyFill="1" applyBorder="1"/>
    <xf numFmtId="3" fontId="5" fillId="0" borderId="10" xfId="0" applyNumberFormat="1" applyFont="1" applyBorder="1"/>
    <xf numFmtId="0" fontId="5" fillId="0" borderId="0" xfId="0" applyFont="1" applyAlignment="1">
      <alignment horizontal="center"/>
    </xf>
    <xf numFmtId="3" fontId="5" fillId="0" borderId="16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0" fontId="5" fillId="0" borderId="5" xfId="0" applyFont="1" applyBorder="1"/>
    <xf numFmtId="3" fontId="5" fillId="0" borderId="5" xfId="0" applyNumberFormat="1" applyFont="1" applyBorder="1"/>
    <xf numFmtId="0" fontId="12" fillId="0" borderId="0" xfId="0" applyFont="1"/>
    <xf numFmtId="3" fontId="5" fillId="0" borderId="12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4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5" fillId="0" borderId="9" xfId="0" applyNumberFormat="1" applyFont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3" fontId="3" fillId="0" borderId="4" xfId="1" quotePrefix="1" applyNumberFormat="1" applyFont="1" applyBorder="1" applyAlignment="1">
      <alignment horizontal="left"/>
    </xf>
    <xf numFmtId="3" fontId="4" fillId="0" borderId="5" xfId="1" applyNumberFormat="1" applyFont="1" applyBorder="1" applyAlignment="1">
      <alignment horizontal="left"/>
    </xf>
    <xf numFmtId="3" fontId="5" fillId="0" borderId="6" xfId="1" applyNumberFormat="1" applyFont="1" applyBorder="1"/>
    <xf numFmtId="3" fontId="5" fillId="0" borderId="7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Continuous"/>
    </xf>
    <xf numFmtId="3" fontId="5" fillId="0" borderId="6" xfId="1" applyNumberFormat="1" applyFont="1" applyBorder="1" applyAlignment="1">
      <alignment horizontal="centerContinuous"/>
    </xf>
    <xf numFmtId="3" fontId="5" fillId="0" borderId="8" xfId="1" applyNumberFormat="1" applyFont="1" applyBorder="1" applyAlignment="1">
      <alignment horizontal="centerContinuous"/>
    </xf>
    <xf numFmtId="3" fontId="5" fillId="0" borderId="9" xfId="1" applyNumberFormat="1" applyFont="1" applyBorder="1" applyAlignment="1">
      <alignment horizontal="center"/>
    </xf>
    <xf numFmtId="3" fontId="5" fillId="0" borderId="4" xfId="1" applyNumberFormat="1" applyFont="1" applyBorder="1"/>
    <xf numFmtId="3" fontId="5" fillId="0" borderId="10" xfId="1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centerContinuous"/>
    </xf>
    <xf numFmtId="3" fontId="5" fillId="0" borderId="9" xfId="1" applyNumberFormat="1" applyFont="1" applyBorder="1" applyAlignment="1">
      <alignment horizontal="centerContinuous"/>
    </xf>
    <xf numFmtId="3" fontId="5" fillId="0" borderId="4" xfId="1" applyNumberFormat="1" applyFont="1" applyBorder="1" applyAlignment="1">
      <alignment horizontal="centerContinuous"/>
    </xf>
    <xf numFmtId="3" fontId="5" fillId="0" borderId="10" xfId="1" applyNumberFormat="1" applyFont="1" applyBorder="1" applyAlignment="1">
      <alignment horizontal="centerContinuous"/>
    </xf>
    <xf numFmtId="3" fontId="5" fillId="0" borderId="12" xfId="1" quotePrefix="1" applyNumberFormat="1" applyFont="1" applyBorder="1" applyAlignment="1">
      <alignment horizontal="center"/>
    </xf>
    <xf numFmtId="3" fontId="5" fillId="0" borderId="0" xfId="1" applyNumberFormat="1" applyFont="1"/>
    <xf numFmtId="3" fontId="5" fillId="0" borderId="13" xfId="1" applyNumberFormat="1" applyFont="1" applyBorder="1" applyAlignment="1">
      <alignment horizontal="center"/>
    </xf>
    <xf numFmtId="3" fontId="5" fillId="0" borderId="13" xfId="1" applyNumberFormat="1" applyFont="1" applyBorder="1"/>
    <xf numFmtId="3" fontId="5" fillId="0" borderId="14" xfId="1" applyNumberFormat="1" applyFont="1" applyBorder="1"/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4" borderId="13" xfId="1" applyNumberFormat="1" applyFont="1" applyFill="1" applyBorder="1"/>
    <xf numFmtId="3" fontId="5" fillId="4" borderId="14" xfId="1" applyNumberFormat="1" applyFont="1" applyFill="1" applyBorder="1"/>
    <xf numFmtId="3" fontId="5" fillId="0" borderId="0" xfId="1" applyNumberFormat="1" applyFont="1" applyAlignment="1">
      <alignment horizontal="left"/>
    </xf>
    <xf numFmtId="3" fontId="5" fillId="0" borderId="13" xfId="1" quotePrefix="1" applyNumberFormat="1" applyFont="1" applyBorder="1" applyAlignment="1">
      <alignment horizontal="center"/>
    </xf>
    <xf numFmtId="3" fontId="5" fillId="4" borderId="10" xfId="1" applyNumberFormat="1" applyFont="1" applyFill="1" applyBorder="1"/>
    <xf numFmtId="3" fontId="5" fillId="0" borderId="5" xfId="1" applyNumberFormat="1" applyFont="1" applyBorder="1"/>
    <xf numFmtId="3" fontId="5" fillId="0" borderId="5" xfId="1" applyNumberFormat="1" applyFont="1" applyBorder="1" applyAlignment="1">
      <alignment horizontal="center"/>
    </xf>
    <xf numFmtId="0" fontId="5" fillId="0" borderId="12" xfId="0" quotePrefix="1" applyFont="1" applyFill="1" applyBorder="1" applyAlignment="1">
      <alignment horizontal="center"/>
    </xf>
    <xf numFmtId="3" fontId="5" fillId="0" borderId="20" xfId="0" applyNumberFormat="1" applyFont="1" applyBorder="1"/>
    <xf numFmtId="0" fontId="5" fillId="0" borderId="21" xfId="0" applyFont="1" applyBorder="1"/>
    <xf numFmtId="3" fontId="5" fillId="0" borderId="7" xfId="1" applyNumberFormat="1" applyFont="1" applyBorder="1" applyAlignment="1">
      <alignment horizontal="centerContinuous"/>
    </xf>
    <xf numFmtId="3" fontId="5" fillId="0" borderId="13" xfId="1" applyNumberFormat="1" applyFont="1" applyBorder="1" applyAlignment="1">
      <alignment horizontal="centerContinuous"/>
    </xf>
    <xf numFmtId="3" fontId="5" fillId="0" borderId="9" xfId="1" quotePrefix="1" applyNumberFormat="1" applyFont="1" applyBorder="1" applyAlignment="1">
      <alignment horizontal="center"/>
    </xf>
    <xf numFmtId="3" fontId="5" fillId="0" borderId="0" xfId="1" applyNumberFormat="1" applyFont="1" applyBorder="1"/>
    <xf numFmtId="3" fontId="5" fillId="0" borderId="0" xfId="1" applyNumberFormat="1" applyFont="1" applyBorder="1" applyAlignment="1">
      <alignment horizontal="center"/>
    </xf>
    <xf numFmtId="3" fontId="13" fillId="0" borderId="0" xfId="1" applyNumberFormat="1"/>
    <xf numFmtId="3" fontId="5" fillId="0" borderId="0" xfId="1" applyNumberFormat="1" applyFont="1" applyAlignment="1">
      <alignment horizontal="center"/>
    </xf>
    <xf numFmtId="3" fontId="3" fillId="0" borderId="0" xfId="1" quotePrefix="1" applyNumberFormat="1" applyFont="1" applyBorder="1" applyAlignment="1">
      <alignment horizontal="left"/>
    </xf>
    <xf numFmtId="3" fontId="5" fillId="0" borderId="7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3" fontId="5" fillId="0" borderId="20" xfId="0" applyNumberFormat="1" applyFont="1" applyFill="1" applyBorder="1"/>
    <xf numFmtId="0" fontId="14" fillId="0" borderId="0" xfId="0" quotePrefix="1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164" fontId="15" fillId="0" borderId="4" xfId="0" applyNumberFormat="1" applyFont="1" applyBorder="1"/>
    <xf numFmtId="9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</cellXfs>
  <cellStyles count="2">
    <cellStyle name="Normal" xfId="0" builtinId="0"/>
    <cellStyle name="Normal_Ar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733424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47625</xdr:rowOff>
    </xdr:from>
    <xdr:to>
      <xdr:col>7</xdr:col>
      <xdr:colOff>57150</xdr:colOff>
      <xdr:row>25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" y="2962275"/>
          <a:ext cx="413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200024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19050</xdr:rowOff>
    </xdr:from>
    <xdr:to>
      <xdr:col>8</xdr:col>
      <xdr:colOff>609600</xdr:colOff>
      <xdr:row>25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0" y="1819275"/>
          <a:ext cx="569595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 og c)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3</xdr:row>
      <xdr:rowOff>123826</xdr:rowOff>
    </xdr:from>
    <xdr:to>
      <xdr:col>16</xdr:col>
      <xdr:colOff>638175</xdr:colOff>
      <xdr:row>15</xdr:row>
      <xdr:rowOff>28576</xdr:rowOff>
    </xdr:to>
    <xdr:sp macro="" textlink="">
      <xdr:nvSpPr>
        <xdr:cNvPr id="2" name="TekstSylinder 1"/>
        <xdr:cNvSpPr txBox="1"/>
      </xdr:nvSpPr>
      <xdr:spPr>
        <a:xfrm>
          <a:off x="7086599" y="123826"/>
          <a:ext cx="6334126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1)</a:t>
          </a:r>
          <a:r>
            <a:rPr lang="nb-NO" sz="1100" baseline="0"/>
            <a:t> Forklaringer på de ulike beløpene på konto 2740 (01.01. - 28.02)</a:t>
          </a:r>
        </a:p>
        <a:p>
          <a:endParaRPr lang="nb-NO" sz="1100" baseline="0"/>
        </a:p>
        <a:p>
          <a:r>
            <a:rPr lang="nb-NO" sz="1100" baseline="0"/>
            <a:t>IB 44 000 (kredit):</a:t>
          </a:r>
        </a:p>
        <a:p>
          <a:endParaRPr lang="nb-NO" sz="1100" baseline="0"/>
        </a:p>
        <a:p>
          <a:r>
            <a:rPr lang="nb-NO" sz="1100" baseline="0"/>
            <a:t>Posteringer i februar: 44 000 (debet):</a:t>
          </a:r>
        </a:p>
        <a:p>
          <a:r>
            <a:rPr lang="nb-NO" sz="1100" baseline="0"/>
            <a:t> </a:t>
          </a:r>
        </a:p>
        <a:p>
          <a:r>
            <a:rPr lang="nb-NO" sz="1100" baseline="0"/>
            <a:t>28.02 (kredit) 165 000:</a:t>
          </a:r>
        </a:p>
        <a:p>
          <a:endParaRPr lang="nb-NO" sz="1100" baseline="0"/>
        </a:p>
        <a:p>
          <a:r>
            <a:rPr lang="nb-NO" sz="1100" baseline="0"/>
            <a:t>28.02 (debet) 120 000: </a:t>
          </a:r>
        </a:p>
        <a:p>
          <a:endParaRPr lang="nb-NO" sz="1100" baseline="0"/>
        </a:p>
      </xdr:txBody>
    </xdr:sp>
    <xdr:clientData/>
  </xdr:twoCellAnchor>
  <xdr:twoCellAnchor>
    <xdr:from>
      <xdr:col>8</xdr:col>
      <xdr:colOff>409575</xdr:colOff>
      <xdr:row>17</xdr:row>
      <xdr:rowOff>95250</xdr:rowOff>
    </xdr:from>
    <xdr:to>
      <xdr:col>16</xdr:col>
      <xdr:colOff>704850</xdr:colOff>
      <xdr:row>25</xdr:row>
      <xdr:rowOff>85725</xdr:rowOff>
    </xdr:to>
    <xdr:sp macro="" textlink="">
      <xdr:nvSpPr>
        <xdr:cNvPr id="3" name="TekstSylinder 2"/>
        <xdr:cNvSpPr txBox="1"/>
      </xdr:nvSpPr>
      <xdr:spPr>
        <a:xfrm>
          <a:off x="7048500" y="3009900"/>
          <a:ext cx="6391275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3. Svar på spørsmål: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142874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85724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29</xdr:row>
      <xdr:rowOff>133350</xdr:rowOff>
    </xdr:from>
    <xdr:to>
      <xdr:col>11</xdr:col>
      <xdr:colOff>400050</xdr:colOff>
      <xdr:row>34</xdr:row>
      <xdr:rowOff>104775</xdr:rowOff>
    </xdr:to>
    <xdr:sp macro="" textlink="">
      <xdr:nvSpPr>
        <xdr:cNvPr id="2" name="TekstSylinder 1"/>
        <xdr:cNvSpPr txBox="1"/>
      </xdr:nvSpPr>
      <xdr:spPr>
        <a:xfrm>
          <a:off x="3228975" y="4933950"/>
          <a:ext cx="27241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38099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1819274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295274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D5" sqref="D5"/>
    </sheetView>
  </sheetViews>
  <sheetFormatPr baseColWidth="10" defaultRowHeight="15" x14ac:dyDescent="0.25"/>
  <sheetData>
    <row r="5" spans="1:1" x14ac:dyDescent="0.25">
      <c r="A5" s="1" t="s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8"/>
  <sheetViews>
    <sheetView workbookViewId="0">
      <selection activeCell="I24" sqref="I24"/>
    </sheetView>
  </sheetViews>
  <sheetFormatPr baseColWidth="10" defaultRowHeight="15" x14ac:dyDescent="0.25"/>
  <cols>
    <col min="1" max="1" width="6.85546875" customWidth="1"/>
    <col min="2" max="2" width="19" customWidth="1"/>
    <col min="3" max="3" width="5" customWidth="1"/>
    <col min="4" max="25" width="8.28515625" customWidth="1"/>
    <col min="26" max="26" width="8.7109375" customWidth="1"/>
  </cols>
  <sheetData>
    <row r="5" spans="1:26" x14ac:dyDescent="0.25">
      <c r="A5" s="106" t="s">
        <v>145</v>
      </c>
    </row>
    <row r="6" spans="1:26" x14ac:dyDescent="0.25">
      <c r="A6" s="107"/>
      <c r="B6" s="108"/>
      <c r="C6" s="109" t="s">
        <v>26</v>
      </c>
      <c r="D6" s="110">
        <v>1230</v>
      </c>
      <c r="E6" s="111"/>
      <c r="F6" s="110">
        <v>15001</v>
      </c>
      <c r="G6" s="110"/>
      <c r="H6" s="112">
        <v>238</v>
      </c>
      <c r="I6" s="111"/>
      <c r="J6" s="110">
        <v>24001</v>
      </c>
      <c r="K6" s="111"/>
      <c r="L6" s="112">
        <v>24002</v>
      </c>
      <c r="M6" s="111"/>
      <c r="N6" s="112">
        <v>24003</v>
      </c>
      <c r="O6" s="110"/>
      <c r="P6" s="112">
        <v>2700</v>
      </c>
      <c r="Q6" s="110"/>
      <c r="R6" s="112">
        <v>2710</v>
      </c>
      <c r="S6" s="110"/>
      <c r="T6" s="112">
        <v>3000</v>
      </c>
      <c r="U6" s="111"/>
      <c r="V6" s="112">
        <v>4300</v>
      </c>
      <c r="W6" s="110"/>
      <c r="X6" s="167">
        <v>7300</v>
      </c>
      <c r="Y6" s="168"/>
      <c r="Z6" s="137"/>
    </row>
    <row r="7" spans="1:26" x14ac:dyDescent="0.25">
      <c r="A7" s="113" t="s">
        <v>2</v>
      </c>
      <c r="B7" s="114" t="s">
        <v>3</v>
      </c>
      <c r="C7" s="115" t="s">
        <v>27</v>
      </c>
      <c r="D7" s="116" t="s">
        <v>103</v>
      </c>
      <c r="E7" s="117"/>
      <c r="F7" s="116" t="s">
        <v>119</v>
      </c>
      <c r="G7" s="117"/>
      <c r="H7" s="116" t="s">
        <v>32</v>
      </c>
      <c r="I7" s="117"/>
      <c r="J7" s="118" t="s">
        <v>120</v>
      </c>
      <c r="K7" s="117"/>
      <c r="L7" s="119" t="s">
        <v>121</v>
      </c>
      <c r="M7" s="117"/>
      <c r="N7" s="116" t="s">
        <v>122</v>
      </c>
      <c r="O7" s="118"/>
      <c r="P7" s="116" t="s">
        <v>123</v>
      </c>
      <c r="Q7" s="118"/>
      <c r="R7" s="116" t="s">
        <v>124</v>
      </c>
      <c r="S7" s="118"/>
      <c r="T7" s="116" t="s">
        <v>125</v>
      </c>
      <c r="U7" s="117"/>
      <c r="V7" s="116" t="s">
        <v>38</v>
      </c>
      <c r="W7" s="118"/>
      <c r="X7" s="116" t="s">
        <v>126</v>
      </c>
      <c r="Y7" s="117"/>
      <c r="Z7" s="119" t="s">
        <v>77</v>
      </c>
    </row>
    <row r="8" spans="1:26" x14ac:dyDescent="0.25">
      <c r="A8" s="120"/>
      <c r="B8" s="121"/>
      <c r="C8" s="122"/>
      <c r="D8" s="123"/>
      <c r="E8" s="123"/>
      <c r="F8" s="123"/>
      <c r="G8" s="123"/>
      <c r="H8" s="123"/>
      <c r="I8" s="123"/>
      <c r="J8" s="124"/>
      <c r="K8" s="123"/>
      <c r="L8" s="123"/>
      <c r="M8" s="123"/>
      <c r="N8" s="124"/>
      <c r="O8" s="124"/>
      <c r="P8" s="124"/>
      <c r="Q8" s="124"/>
      <c r="R8" s="124"/>
      <c r="S8" s="124"/>
      <c r="T8" s="124"/>
      <c r="U8" s="123"/>
      <c r="V8" s="124"/>
      <c r="W8" s="124"/>
      <c r="X8" s="124"/>
      <c r="Y8" s="123"/>
      <c r="Z8" s="138">
        <f>D8+F8+H8+J8+L8+N8+P8+R8+T8+V8+X8-E8-G8-I8-K8-M8-O8-Q8-S8-U8-W8-Y8</f>
        <v>0</v>
      </c>
    </row>
    <row r="9" spans="1:26" x14ac:dyDescent="0.25">
      <c r="A9" s="120"/>
      <c r="B9" s="121"/>
      <c r="C9" s="122"/>
      <c r="D9" s="125"/>
      <c r="E9" s="125"/>
      <c r="F9" s="125"/>
      <c r="G9" s="125"/>
      <c r="H9" s="125"/>
      <c r="I9" s="125"/>
      <c r="J9" s="126"/>
      <c r="K9" s="125"/>
      <c r="L9" s="125"/>
      <c r="M9" s="125"/>
      <c r="N9" s="126"/>
      <c r="O9" s="126"/>
      <c r="P9" s="126"/>
      <c r="Q9" s="126"/>
      <c r="R9" s="126"/>
      <c r="S9" s="126"/>
      <c r="T9" s="126"/>
      <c r="U9" s="125"/>
      <c r="V9" s="126"/>
      <c r="W9" s="126"/>
      <c r="X9" s="126"/>
      <c r="Y9" s="125"/>
      <c r="Z9" s="138">
        <f t="shared" ref="Z9:Z19" si="0">D9+F9+H9+J9+L9+N9+P9+R9+T9+V9+X9-E9-G9-I9-K9-M9-O9-Q9-S9-U9-W9-Y9</f>
        <v>0</v>
      </c>
    </row>
    <row r="10" spans="1:26" x14ac:dyDescent="0.25">
      <c r="A10" s="120"/>
      <c r="B10" s="121"/>
      <c r="C10" s="122"/>
      <c r="D10" s="127"/>
      <c r="E10" s="127"/>
      <c r="F10" s="127"/>
      <c r="G10" s="127"/>
      <c r="H10" s="127"/>
      <c r="I10" s="127"/>
      <c r="J10" s="128"/>
      <c r="K10" s="127"/>
      <c r="L10" s="127"/>
      <c r="M10" s="127"/>
      <c r="N10" s="128"/>
      <c r="O10" s="128"/>
      <c r="P10" s="128"/>
      <c r="Q10" s="128"/>
      <c r="R10" s="128"/>
      <c r="S10" s="128"/>
      <c r="T10" s="128"/>
      <c r="U10" s="127"/>
      <c r="V10" s="128"/>
      <c r="W10" s="128"/>
      <c r="X10" s="128"/>
      <c r="Y10" s="127"/>
      <c r="Z10" s="138">
        <f t="shared" si="0"/>
        <v>0</v>
      </c>
    </row>
    <row r="11" spans="1:26" x14ac:dyDescent="0.25">
      <c r="A11" s="120"/>
      <c r="B11" s="121"/>
      <c r="C11" s="122"/>
      <c r="D11" s="125"/>
      <c r="E11" s="125"/>
      <c r="F11" s="125"/>
      <c r="G11" s="125"/>
      <c r="H11" s="125"/>
      <c r="I11" s="125"/>
      <c r="J11" s="124"/>
      <c r="K11" s="123"/>
      <c r="L11" s="125"/>
      <c r="M11" s="125"/>
      <c r="N11" s="124"/>
      <c r="O11" s="124"/>
      <c r="P11" s="124"/>
      <c r="Q11" s="124"/>
      <c r="R11" s="124"/>
      <c r="S11" s="124"/>
      <c r="T11" s="124"/>
      <c r="U11" s="123"/>
      <c r="V11" s="124"/>
      <c r="W11" s="124"/>
      <c r="X11" s="124"/>
      <c r="Y11" s="123"/>
      <c r="Z11" s="138">
        <f t="shared" si="0"/>
        <v>0</v>
      </c>
    </row>
    <row r="12" spans="1:26" x14ac:dyDescent="0.25">
      <c r="A12" s="120"/>
      <c r="B12" s="129"/>
      <c r="C12" s="122"/>
      <c r="D12" s="125"/>
      <c r="E12" s="125"/>
      <c r="F12" s="125"/>
      <c r="G12" s="125"/>
      <c r="H12" s="125"/>
      <c r="I12" s="125"/>
      <c r="J12" s="126"/>
      <c r="K12" s="125"/>
      <c r="L12" s="125"/>
      <c r="M12" s="125"/>
      <c r="N12" s="126"/>
      <c r="O12" s="126"/>
      <c r="P12" s="126"/>
      <c r="Q12" s="126"/>
      <c r="R12" s="126"/>
      <c r="S12" s="126"/>
      <c r="T12" s="126"/>
      <c r="U12" s="125"/>
      <c r="V12" s="126"/>
      <c r="W12" s="126"/>
      <c r="X12" s="126"/>
      <c r="Y12" s="125"/>
      <c r="Z12" s="138">
        <f t="shared" si="0"/>
        <v>0</v>
      </c>
    </row>
    <row r="13" spans="1:26" x14ac:dyDescent="0.25">
      <c r="A13" s="120"/>
      <c r="B13" s="121"/>
      <c r="C13" s="122"/>
      <c r="D13" s="127"/>
      <c r="E13" s="127"/>
      <c r="F13" s="127"/>
      <c r="G13" s="127"/>
      <c r="H13" s="127"/>
      <c r="I13" s="127"/>
      <c r="J13" s="128"/>
      <c r="K13" s="127"/>
      <c r="L13" s="127"/>
      <c r="M13" s="127"/>
      <c r="N13" s="128"/>
      <c r="O13" s="128"/>
      <c r="P13" s="128"/>
      <c r="Q13" s="128"/>
      <c r="R13" s="128"/>
      <c r="S13" s="128"/>
      <c r="T13" s="128"/>
      <c r="U13" s="127"/>
      <c r="V13" s="128"/>
      <c r="W13" s="128"/>
      <c r="X13" s="128"/>
      <c r="Y13" s="127"/>
      <c r="Z13" s="138">
        <f t="shared" si="0"/>
        <v>0</v>
      </c>
    </row>
    <row r="14" spans="1:26" x14ac:dyDescent="0.25">
      <c r="A14" s="120"/>
      <c r="B14" s="129"/>
      <c r="C14" s="130"/>
      <c r="D14" s="125"/>
      <c r="E14" s="125"/>
      <c r="F14" s="125"/>
      <c r="G14" s="125"/>
      <c r="H14" s="125"/>
      <c r="I14" s="125"/>
      <c r="J14" s="126"/>
      <c r="K14" s="125"/>
      <c r="L14" s="125"/>
      <c r="M14" s="125"/>
      <c r="N14" s="126"/>
      <c r="O14" s="126"/>
      <c r="P14" s="126"/>
      <c r="Q14" s="126"/>
      <c r="R14" s="126"/>
      <c r="S14" s="126"/>
      <c r="T14" s="126"/>
      <c r="U14" s="125"/>
      <c r="V14" s="126"/>
      <c r="W14" s="126"/>
      <c r="X14" s="126"/>
      <c r="Y14" s="125"/>
      <c r="Z14" s="138">
        <f t="shared" si="0"/>
        <v>0</v>
      </c>
    </row>
    <row r="15" spans="1:26" x14ac:dyDescent="0.25">
      <c r="A15" s="120"/>
      <c r="B15" s="121"/>
      <c r="C15" s="122"/>
      <c r="D15" s="125"/>
      <c r="E15" s="125"/>
      <c r="F15" s="125"/>
      <c r="G15" s="125"/>
      <c r="H15" s="125"/>
      <c r="I15" s="125"/>
      <c r="J15" s="126"/>
      <c r="K15" s="125"/>
      <c r="L15" s="125"/>
      <c r="M15" s="125"/>
      <c r="N15" s="126"/>
      <c r="O15" s="126"/>
      <c r="P15" s="126"/>
      <c r="Q15" s="126"/>
      <c r="R15" s="126"/>
      <c r="S15" s="126"/>
      <c r="T15" s="126"/>
      <c r="U15" s="125"/>
      <c r="V15" s="126"/>
      <c r="W15" s="126"/>
      <c r="X15" s="126"/>
      <c r="Y15" s="125"/>
      <c r="Z15" s="138">
        <f t="shared" si="0"/>
        <v>0</v>
      </c>
    </row>
    <row r="16" spans="1:26" x14ac:dyDescent="0.25">
      <c r="A16" s="120"/>
      <c r="B16" s="121"/>
      <c r="C16" s="122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38">
        <f t="shared" si="0"/>
        <v>0</v>
      </c>
    </row>
    <row r="17" spans="1:26" x14ac:dyDescent="0.25">
      <c r="A17" s="120"/>
      <c r="B17" s="121"/>
      <c r="C17" s="122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38">
        <f t="shared" si="0"/>
        <v>0</v>
      </c>
    </row>
    <row r="18" spans="1:26" x14ac:dyDescent="0.25">
      <c r="A18" s="120"/>
      <c r="B18" s="121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38">
        <f t="shared" si="0"/>
        <v>0</v>
      </c>
    </row>
    <row r="19" spans="1:26" x14ac:dyDescent="0.25">
      <c r="A19" s="139"/>
      <c r="B19" s="114"/>
      <c r="C19" s="115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19">
        <f t="shared" si="0"/>
        <v>0</v>
      </c>
    </row>
    <row r="20" spans="1:26" x14ac:dyDescent="0.25">
      <c r="A20" s="140"/>
      <c r="B20" s="140"/>
      <c r="C20" s="141"/>
      <c r="D20" s="140"/>
      <c r="E20" s="140"/>
      <c r="F20" s="140"/>
      <c r="G20" s="140"/>
      <c r="H20" s="140"/>
      <c r="I20" s="140"/>
      <c r="J20" s="140"/>
      <c r="K20" s="140"/>
      <c r="V20" s="142"/>
      <c r="W20" s="142"/>
      <c r="X20" s="142"/>
      <c r="Y20" s="142"/>
    </row>
    <row r="21" spans="1:26" x14ac:dyDescent="0.25">
      <c r="A21" s="121"/>
      <c r="B21" s="121"/>
      <c r="C21" s="143"/>
      <c r="D21" s="121"/>
      <c r="E21" s="121"/>
      <c r="F21" s="121"/>
      <c r="G21" s="121"/>
      <c r="H21" s="121"/>
      <c r="I21" s="121"/>
      <c r="J21" s="121"/>
      <c r="K21" s="121"/>
      <c r="V21" s="142"/>
      <c r="W21" s="142"/>
      <c r="X21" s="142"/>
      <c r="Y21" s="142"/>
    </row>
    <row r="22" spans="1:26" x14ac:dyDescent="0.25">
      <c r="A22" s="121"/>
      <c r="B22" s="121"/>
      <c r="C22" s="143"/>
      <c r="D22" s="121"/>
      <c r="E22" s="121"/>
      <c r="F22" s="121"/>
      <c r="G22" s="121"/>
      <c r="H22" s="121"/>
      <c r="I22" s="121"/>
      <c r="J22" s="121"/>
      <c r="K22" s="121"/>
      <c r="V22" s="142"/>
      <c r="W22" s="142"/>
      <c r="X22" s="142"/>
      <c r="Y22" s="142"/>
    </row>
    <row r="23" spans="1:26" x14ac:dyDescent="0.25">
      <c r="A23" s="121"/>
      <c r="B23" s="121"/>
      <c r="C23" s="143"/>
      <c r="D23" s="121"/>
      <c r="E23" s="121"/>
      <c r="F23" s="121"/>
      <c r="G23" s="121"/>
      <c r="H23" s="121"/>
      <c r="I23" s="121"/>
      <c r="J23" s="121"/>
      <c r="K23" s="121"/>
      <c r="V23" s="142"/>
      <c r="W23" s="142"/>
      <c r="X23" s="142"/>
      <c r="Y23" s="142"/>
    </row>
    <row r="24" spans="1:26" x14ac:dyDescent="0.25">
      <c r="V24" s="142"/>
      <c r="W24" s="142"/>
      <c r="X24" s="142"/>
      <c r="Y24" s="142"/>
    </row>
    <row r="25" spans="1:26" x14ac:dyDescent="0.25">
      <c r="V25" s="142"/>
      <c r="W25" s="142"/>
      <c r="X25" s="142"/>
      <c r="Y25" s="142"/>
    </row>
    <row r="26" spans="1:26" x14ac:dyDescent="0.25">
      <c r="V26" s="142"/>
      <c r="W26" s="142"/>
      <c r="X26" s="142"/>
      <c r="Y26" s="142"/>
    </row>
    <row r="27" spans="1:26" x14ac:dyDescent="0.25">
      <c r="V27" s="142"/>
      <c r="W27" s="142"/>
      <c r="X27" s="142"/>
      <c r="Y27" s="142"/>
    </row>
    <row r="28" spans="1:26" x14ac:dyDescent="0.25">
      <c r="V28" s="142"/>
      <c r="W28" s="142"/>
      <c r="X28" s="142"/>
      <c r="Y28" s="142"/>
    </row>
  </sheetData>
  <mergeCells count="1">
    <mergeCell ref="X6:Y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1"/>
  <sheetViews>
    <sheetView workbookViewId="0">
      <selection activeCell="B9" sqref="B9"/>
    </sheetView>
  </sheetViews>
  <sheetFormatPr baseColWidth="10" defaultRowHeight="15" x14ac:dyDescent="0.25"/>
  <cols>
    <col min="1" max="1" width="6.85546875" customWidth="1"/>
    <col min="2" max="2" width="19.7109375" customWidth="1"/>
    <col min="3" max="3" width="4.7109375" customWidth="1"/>
    <col min="4" max="25" width="8.28515625" customWidth="1"/>
  </cols>
  <sheetData>
    <row r="5" spans="1:26" x14ac:dyDescent="0.25">
      <c r="A5" s="144" t="s">
        <v>146</v>
      </c>
    </row>
    <row r="6" spans="1:26" x14ac:dyDescent="0.25">
      <c r="A6" s="107"/>
      <c r="B6" s="108"/>
      <c r="C6" s="109" t="s">
        <v>26</v>
      </c>
      <c r="D6" s="110">
        <v>1250</v>
      </c>
      <c r="E6" s="111"/>
      <c r="F6" s="110">
        <v>15001</v>
      </c>
      <c r="G6" s="110"/>
      <c r="H6" s="112">
        <v>1900</v>
      </c>
      <c r="I6" s="111"/>
      <c r="J6" s="110">
        <v>1920</v>
      </c>
      <c r="K6" s="111"/>
      <c r="L6" s="112">
        <v>24001</v>
      </c>
      <c r="M6" s="111"/>
      <c r="N6" s="112">
        <v>24002</v>
      </c>
      <c r="O6" s="110"/>
      <c r="P6" s="112">
        <v>2700</v>
      </c>
      <c r="Q6" s="110"/>
      <c r="R6" s="112">
        <v>2710</v>
      </c>
      <c r="S6" s="110"/>
      <c r="T6" s="112">
        <v>3000</v>
      </c>
      <c r="U6" s="111"/>
      <c r="V6" s="112">
        <v>4300</v>
      </c>
      <c r="W6" s="110"/>
      <c r="X6" s="167" t="s">
        <v>68</v>
      </c>
      <c r="Y6" s="168"/>
      <c r="Z6" s="137"/>
    </row>
    <row r="7" spans="1:26" x14ac:dyDescent="0.25">
      <c r="A7" s="113" t="s">
        <v>2</v>
      </c>
      <c r="B7" s="114" t="s">
        <v>3</v>
      </c>
      <c r="C7" s="115" t="s">
        <v>27</v>
      </c>
      <c r="D7" s="116" t="s">
        <v>28</v>
      </c>
      <c r="E7" s="117"/>
      <c r="F7" s="116" t="s">
        <v>127</v>
      </c>
      <c r="G7" s="117"/>
      <c r="H7" s="116" t="s">
        <v>31</v>
      </c>
      <c r="I7" s="117"/>
      <c r="J7" s="118" t="s">
        <v>72</v>
      </c>
      <c r="K7" s="117"/>
      <c r="L7" s="119" t="s">
        <v>128</v>
      </c>
      <c r="M7" s="117"/>
      <c r="N7" s="116" t="s">
        <v>129</v>
      </c>
      <c r="O7" s="118"/>
      <c r="P7" s="116" t="s">
        <v>123</v>
      </c>
      <c r="Q7" s="118"/>
      <c r="R7" s="116" t="s">
        <v>124</v>
      </c>
      <c r="S7" s="118"/>
      <c r="T7" s="116" t="s">
        <v>125</v>
      </c>
      <c r="U7" s="117"/>
      <c r="V7" s="116" t="s">
        <v>38</v>
      </c>
      <c r="W7" s="118"/>
      <c r="X7" s="116" t="s">
        <v>39</v>
      </c>
      <c r="Y7" s="117"/>
      <c r="Z7" s="119" t="s">
        <v>77</v>
      </c>
    </row>
    <row r="8" spans="1:26" x14ac:dyDescent="0.25">
      <c r="A8" s="120"/>
      <c r="B8" s="121"/>
      <c r="C8" s="122"/>
      <c r="D8" s="123"/>
      <c r="E8" s="123"/>
      <c r="F8" s="123"/>
      <c r="G8" s="123"/>
      <c r="H8" s="123"/>
      <c r="I8" s="123"/>
      <c r="J8" s="124"/>
      <c r="K8" s="123"/>
      <c r="L8" s="123"/>
      <c r="M8" s="123"/>
      <c r="N8" s="124"/>
      <c r="O8" s="124"/>
      <c r="P8" s="124"/>
      <c r="Q8" s="124"/>
      <c r="R8" s="124"/>
      <c r="S8" s="124"/>
      <c r="T8" s="124"/>
      <c r="U8" s="123"/>
      <c r="V8" s="124"/>
      <c r="W8" s="124"/>
      <c r="X8" s="124"/>
      <c r="Y8" s="123"/>
      <c r="Z8" s="138">
        <f>D8+F8+H8+J8+L8+N8+P8+R8+T8+V8+X8-E8-G8-I8-K8-M8-O8-Q8-S8-U8-W8-Y8</f>
        <v>0</v>
      </c>
    </row>
    <row r="9" spans="1:26" x14ac:dyDescent="0.25">
      <c r="A9" s="120"/>
      <c r="B9" s="121"/>
      <c r="C9" s="122"/>
      <c r="D9" s="125"/>
      <c r="E9" s="125"/>
      <c r="F9" s="125"/>
      <c r="G9" s="125"/>
      <c r="H9" s="125"/>
      <c r="I9" s="125"/>
      <c r="J9" s="126"/>
      <c r="K9" s="125"/>
      <c r="L9" s="125"/>
      <c r="M9" s="125"/>
      <c r="N9" s="126"/>
      <c r="O9" s="126"/>
      <c r="P9" s="126"/>
      <c r="Q9" s="126"/>
      <c r="R9" s="126"/>
      <c r="S9" s="126"/>
      <c r="T9" s="126"/>
      <c r="U9" s="125"/>
      <c r="V9" s="126"/>
      <c r="W9" s="126"/>
      <c r="X9" s="126"/>
      <c r="Y9" s="125"/>
      <c r="Z9" s="138">
        <f t="shared" ref="Z9:Z19" si="0">D9+F9+H9+J9+L9+N9+P9+R9+T9+V9+X9-E9-G9-I9-K9-M9-O9-Q9-S9-U9-W9-Y9</f>
        <v>0</v>
      </c>
    </row>
    <row r="10" spans="1:26" x14ac:dyDescent="0.25">
      <c r="A10" s="120"/>
      <c r="B10" s="121"/>
      <c r="C10" s="122"/>
      <c r="D10" s="127"/>
      <c r="E10" s="127"/>
      <c r="F10" s="127"/>
      <c r="G10" s="127"/>
      <c r="H10" s="127"/>
      <c r="I10" s="127"/>
      <c r="J10" s="128"/>
      <c r="K10" s="127"/>
      <c r="L10" s="127"/>
      <c r="M10" s="127"/>
      <c r="N10" s="128"/>
      <c r="O10" s="128"/>
      <c r="P10" s="128"/>
      <c r="Q10" s="128"/>
      <c r="R10" s="128"/>
      <c r="S10" s="128"/>
      <c r="T10" s="128"/>
      <c r="U10" s="127"/>
      <c r="V10" s="128"/>
      <c r="W10" s="128"/>
      <c r="X10" s="128"/>
      <c r="Y10" s="127"/>
      <c r="Z10" s="138">
        <f t="shared" si="0"/>
        <v>0</v>
      </c>
    </row>
    <row r="11" spans="1:26" x14ac:dyDescent="0.25">
      <c r="A11" s="120"/>
      <c r="B11" s="121"/>
      <c r="C11" s="122"/>
      <c r="D11" s="125"/>
      <c r="E11" s="125"/>
      <c r="F11" s="125"/>
      <c r="G11" s="125"/>
      <c r="H11" s="125"/>
      <c r="I11" s="125"/>
      <c r="J11" s="124"/>
      <c r="K11" s="123"/>
      <c r="L11" s="125"/>
      <c r="M11" s="125"/>
      <c r="N11" s="124"/>
      <c r="O11" s="124"/>
      <c r="P11" s="124"/>
      <c r="Q11" s="124"/>
      <c r="R11" s="124"/>
      <c r="S11" s="124"/>
      <c r="T11" s="124"/>
      <c r="U11" s="123"/>
      <c r="V11" s="124"/>
      <c r="W11" s="124"/>
      <c r="X11" s="124"/>
      <c r="Y11" s="123"/>
      <c r="Z11" s="138">
        <f t="shared" si="0"/>
        <v>0</v>
      </c>
    </row>
    <row r="12" spans="1:26" x14ac:dyDescent="0.25">
      <c r="A12" s="120"/>
      <c r="B12" s="129"/>
      <c r="C12" s="122"/>
      <c r="D12" s="125"/>
      <c r="E12" s="125"/>
      <c r="F12" s="125"/>
      <c r="G12" s="125"/>
      <c r="H12" s="125"/>
      <c r="I12" s="125"/>
      <c r="J12" s="126"/>
      <c r="K12" s="125"/>
      <c r="L12" s="125"/>
      <c r="M12" s="125"/>
      <c r="N12" s="126"/>
      <c r="O12" s="126"/>
      <c r="P12" s="126"/>
      <c r="Q12" s="126"/>
      <c r="R12" s="126"/>
      <c r="S12" s="126"/>
      <c r="T12" s="126"/>
      <c r="U12" s="125"/>
      <c r="V12" s="126"/>
      <c r="W12" s="126"/>
      <c r="X12" s="126"/>
      <c r="Y12" s="125"/>
      <c r="Z12" s="138">
        <f t="shared" si="0"/>
        <v>0</v>
      </c>
    </row>
    <row r="13" spans="1:26" x14ac:dyDescent="0.25">
      <c r="A13" s="120"/>
      <c r="B13" s="121"/>
      <c r="C13" s="122"/>
      <c r="D13" s="127"/>
      <c r="E13" s="127"/>
      <c r="F13" s="127"/>
      <c r="G13" s="127"/>
      <c r="H13" s="127"/>
      <c r="I13" s="127"/>
      <c r="J13" s="128"/>
      <c r="K13" s="127"/>
      <c r="L13" s="127"/>
      <c r="M13" s="127"/>
      <c r="N13" s="128"/>
      <c r="O13" s="128"/>
      <c r="P13" s="128"/>
      <c r="Q13" s="128"/>
      <c r="R13" s="128"/>
      <c r="S13" s="128"/>
      <c r="T13" s="128"/>
      <c r="U13" s="127"/>
      <c r="V13" s="128"/>
      <c r="W13" s="128"/>
      <c r="X13" s="128"/>
      <c r="Y13" s="127"/>
      <c r="Z13" s="138">
        <f t="shared" si="0"/>
        <v>0</v>
      </c>
    </row>
    <row r="14" spans="1:26" x14ac:dyDescent="0.25">
      <c r="A14" s="120"/>
      <c r="B14" s="129"/>
      <c r="C14" s="130"/>
      <c r="D14" s="125"/>
      <c r="E14" s="125"/>
      <c r="F14" s="125"/>
      <c r="G14" s="125"/>
      <c r="H14" s="125"/>
      <c r="I14" s="125"/>
      <c r="J14" s="126"/>
      <c r="K14" s="125"/>
      <c r="L14" s="125"/>
      <c r="M14" s="125"/>
      <c r="N14" s="126"/>
      <c r="O14" s="126"/>
      <c r="P14" s="126"/>
      <c r="Q14" s="126"/>
      <c r="R14" s="126"/>
      <c r="S14" s="126"/>
      <c r="T14" s="126"/>
      <c r="U14" s="125"/>
      <c r="V14" s="126"/>
      <c r="W14" s="126"/>
      <c r="X14" s="126"/>
      <c r="Y14" s="125"/>
      <c r="Z14" s="138">
        <f t="shared" si="0"/>
        <v>0</v>
      </c>
    </row>
    <row r="15" spans="1:26" x14ac:dyDescent="0.25">
      <c r="A15" s="120"/>
      <c r="B15" s="121"/>
      <c r="C15" s="122"/>
      <c r="D15" s="125"/>
      <c r="E15" s="125"/>
      <c r="F15" s="125"/>
      <c r="G15" s="125"/>
      <c r="H15" s="125"/>
      <c r="I15" s="125"/>
      <c r="J15" s="126"/>
      <c r="K15" s="125"/>
      <c r="L15" s="125"/>
      <c r="M15" s="125"/>
      <c r="N15" s="126"/>
      <c r="O15" s="126"/>
      <c r="P15" s="126"/>
      <c r="Q15" s="126"/>
      <c r="R15" s="126"/>
      <c r="S15" s="126"/>
      <c r="T15" s="126"/>
      <c r="U15" s="125"/>
      <c r="V15" s="126"/>
      <c r="W15" s="126"/>
      <c r="X15" s="126"/>
      <c r="Y15" s="125"/>
      <c r="Z15" s="138">
        <f t="shared" si="0"/>
        <v>0</v>
      </c>
    </row>
    <row r="16" spans="1:26" x14ac:dyDescent="0.25">
      <c r="A16" s="120"/>
      <c r="B16" s="121"/>
      <c r="C16" s="122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38">
        <f t="shared" si="0"/>
        <v>0</v>
      </c>
    </row>
    <row r="17" spans="1:26" x14ac:dyDescent="0.25">
      <c r="A17" s="120"/>
      <c r="B17" s="121"/>
      <c r="C17" s="122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38">
        <f t="shared" si="0"/>
        <v>0</v>
      </c>
    </row>
    <row r="18" spans="1:26" x14ac:dyDescent="0.25">
      <c r="A18" s="120"/>
      <c r="B18" s="121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38">
        <f t="shared" si="0"/>
        <v>0</v>
      </c>
    </row>
    <row r="19" spans="1:26" x14ac:dyDescent="0.25">
      <c r="A19" s="139"/>
      <c r="B19" s="114"/>
      <c r="C19" s="115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19">
        <f t="shared" si="0"/>
        <v>0</v>
      </c>
    </row>
    <row r="20" spans="1:26" x14ac:dyDescent="0.25">
      <c r="A20" s="140"/>
      <c r="B20" s="140"/>
      <c r="C20" s="141"/>
      <c r="D20" s="140"/>
      <c r="E20" s="140"/>
      <c r="F20" s="140"/>
      <c r="G20" s="140"/>
      <c r="H20" s="140"/>
      <c r="I20" s="140"/>
      <c r="J20" s="140"/>
      <c r="K20" s="140"/>
      <c r="V20" s="142"/>
      <c r="W20" s="142"/>
      <c r="X20" s="142"/>
      <c r="Y20" s="142"/>
    </row>
    <row r="21" spans="1:26" x14ac:dyDescent="0.25">
      <c r="A21" s="121"/>
      <c r="B21" s="121"/>
      <c r="C21" s="143"/>
      <c r="D21" s="121"/>
      <c r="E21" s="121"/>
      <c r="F21" s="121"/>
      <c r="G21" s="121"/>
      <c r="H21" s="121"/>
      <c r="I21" s="121"/>
      <c r="J21" s="121"/>
      <c r="K21" s="121"/>
      <c r="V21" s="142"/>
      <c r="W21" s="142"/>
      <c r="X21" s="142"/>
      <c r="Y21" s="142"/>
    </row>
  </sheetData>
  <mergeCells count="1">
    <mergeCell ref="X6:Y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abSelected="1" workbookViewId="0">
      <selection activeCell="B5" sqref="B5"/>
    </sheetView>
  </sheetViews>
  <sheetFormatPr baseColWidth="10" defaultRowHeight="15" x14ac:dyDescent="0.25"/>
  <cols>
    <col min="1" max="1" width="7.7109375" customWidth="1"/>
    <col min="2" max="2" width="24.7109375" customWidth="1"/>
    <col min="3" max="3" width="6.7109375" customWidth="1"/>
  </cols>
  <sheetData>
    <row r="5" spans="1:9" x14ac:dyDescent="0.25">
      <c r="A5" s="77" t="s">
        <v>147</v>
      </c>
    </row>
    <row r="6" spans="1:9" x14ac:dyDescent="0.25">
      <c r="A6" s="15" t="s">
        <v>130</v>
      </c>
      <c r="B6" s="16"/>
      <c r="C6" s="17" t="s">
        <v>26</v>
      </c>
      <c r="D6" s="160" t="s">
        <v>65</v>
      </c>
      <c r="E6" s="161"/>
      <c r="F6" s="160" t="s">
        <v>66</v>
      </c>
      <c r="G6" s="161"/>
      <c r="H6" s="160">
        <v>2740</v>
      </c>
      <c r="I6" s="161"/>
    </row>
    <row r="7" spans="1:9" x14ac:dyDescent="0.25">
      <c r="A7" s="21" t="s">
        <v>2</v>
      </c>
      <c r="B7" s="22" t="s">
        <v>3</v>
      </c>
      <c r="C7" s="23" t="s">
        <v>27</v>
      </c>
      <c r="D7" s="157" t="s">
        <v>35</v>
      </c>
      <c r="E7" s="158"/>
      <c r="F7" s="157" t="s">
        <v>35</v>
      </c>
      <c r="G7" s="158"/>
      <c r="H7" s="157" t="s">
        <v>36</v>
      </c>
      <c r="I7" s="158"/>
    </row>
    <row r="8" spans="1:9" x14ac:dyDescent="0.25">
      <c r="A8" s="27" t="s">
        <v>131</v>
      </c>
      <c r="B8" s="36" t="s">
        <v>132</v>
      </c>
      <c r="C8" s="29"/>
      <c r="D8" s="31"/>
      <c r="E8" s="31">
        <v>132250</v>
      </c>
      <c r="F8" s="31">
        <v>86410</v>
      </c>
      <c r="G8" s="31">
        <v>960</v>
      </c>
      <c r="H8" s="31">
        <v>43830</v>
      </c>
      <c r="I8" s="145">
        <v>43830</v>
      </c>
    </row>
    <row r="9" spans="1:9" x14ac:dyDescent="0.25">
      <c r="A9" s="27"/>
      <c r="B9" s="36"/>
      <c r="C9" s="29"/>
      <c r="D9" s="34"/>
      <c r="E9" s="34"/>
      <c r="F9" s="34"/>
      <c r="G9" s="34"/>
      <c r="H9" s="34"/>
      <c r="I9" s="34"/>
    </row>
    <row r="10" spans="1:9" x14ac:dyDescent="0.25">
      <c r="A10" s="27"/>
      <c r="B10" s="88"/>
      <c r="C10" s="146"/>
      <c r="D10" s="74"/>
      <c r="E10" s="74"/>
      <c r="F10" s="74"/>
      <c r="G10" s="74"/>
      <c r="H10" s="74"/>
      <c r="I10" s="74"/>
    </row>
    <row r="11" spans="1:9" x14ac:dyDescent="0.25">
      <c r="A11" s="27"/>
      <c r="B11" s="99"/>
      <c r="D11" s="83"/>
      <c r="E11" s="83"/>
      <c r="F11" s="83"/>
      <c r="G11" s="83"/>
      <c r="H11" s="83"/>
      <c r="I11" s="83"/>
    </row>
    <row r="12" spans="1:9" x14ac:dyDescent="0.25">
      <c r="A12" s="27"/>
      <c r="B12" s="147"/>
      <c r="D12" s="33"/>
      <c r="E12" s="33"/>
      <c r="F12" s="33"/>
      <c r="G12" s="33"/>
      <c r="H12" s="33"/>
      <c r="I12" s="33"/>
    </row>
    <row r="13" spans="1:9" x14ac:dyDescent="0.25">
      <c r="A13" s="27"/>
      <c r="B13" s="99"/>
      <c r="D13" s="74"/>
      <c r="E13" s="74"/>
      <c r="F13" s="74"/>
      <c r="G13" s="74"/>
      <c r="H13" s="74"/>
      <c r="I13" s="74"/>
    </row>
    <row r="14" spans="1:9" ht="15.75" thickBot="1" x14ac:dyDescent="0.3">
      <c r="B14" s="99"/>
      <c r="D14" s="148"/>
      <c r="E14" s="148"/>
      <c r="F14" s="148"/>
      <c r="G14" s="148"/>
      <c r="H14" s="148"/>
      <c r="I14" s="148"/>
    </row>
    <row r="15" spans="1:9" ht="15.75" thickTop="1" x14ac:dyDescent="0.25"/>
    <row r="16" spans="1:9" x14ac:dyDescent="0.25">
      <c r="A16" s="149"/>
    </row>
    <row r="17" spans="1:11" x14ac:dyDescent="0.25">
      <c r="A17" s="149"/>
    </row>
    <row r="18" spans="1:11" x14ac:dyDescent="0.25">
      <c r="A18" s="149"/>
    </row>
    <row r="19" spans="1:11" x14ac:dyDescent="0.25">
      <c r="A19" s="149"/>
    </row>
    <row r="20" spans="1:11" x14ac:dyDescent="0.25">
      <c r="A20" s="149"/>
    </row>
    <row r="21" spans="1:11" x14ac:dyDescent="0.25">
      <c r="A21" s="149"/>
    </row>
    <row r="22" spans="1:11" x14ac:dyDescent="0.25">
      <c r="A22" s="149"/>
    </row>
    <row r="23" spans="1:11" x14ac:dyDescent="0.25">
      <c r="A23" s="149"/>
    </row>
    <row r="24" spans="1:11" x14ac:dyDescent="0.25">
      <c r="A24" s="149"/>
    </row>
    <row r="26" spans="1:11" x14ac:dyDescent="0.2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8" spans="1:11" x14ac:dyDescent="0.25">
      <c r="A28" s="151" t="s">
        <v>133</v>
      </c>
      <c r="B28" s="150" t="s">
        <v>134</v>
      </c>
      <c r="C28" s="150"/>
      <c r="D28" s="150"/>
      <c r="E28" s="152"/>
    </row>
  </sheetData>
  <mergeCells count="6">
    <mergeCell ref="D6:E6"/>
    <mergeCell ref="F6:G6"/>
    <mergeCell ref="H6:I6"/>
    <mergeCell ref="D7:E7"/>
    <mergeCell ref="F7:G7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21"/>
  <sheetViews>
    <sheetView workbookViewId="0">
      <selection activeCell="C5" sqref="C5"/>
    </sheetView>
  </sheetViews>
  <sheetFormatPr baseColWidth="10" defaultRowHeight="15" x14ac:dyDescent="0.25"/>
  <cols>
    <col min="2" max="2" width="20.28515625" bestFit="1" customWidth="1"/>
  </cols>
  <sheetData>
    <row r="5" spans="1:17" x14ac:dyDescent="0.25">
      <c r="A5" s="1" t="s">
        <v>1</v>
      </c>
    </row>
    <row r="8" spans="1:17" x14ac:dyDescent="0.25">
      <c r="A8" s="2" t="s">
        <v>2</v>
      </c>
      <c r="B8" s="3" t="s">
        <v>3</v>
      </c>
      <c r="C8" s="155" t="s">
        <v>4</v>
      </c>
      <c r="D8" s="156"/>
      <c r="E8" s="155" t="s">
        <v>5</v>
      </c>
      <c r="F8" s="156"/>
      <c r="G8" s="155" t="s">
        <v>6</v>
      </c>
      <c r="H8" s="156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C9" s="5" t="s">
        <v>7</v>
      </c>
      <c r="D9" s="6" t="s">
        <v>8</v>
      </c>
      <c r="E9" s="7" t="s">
        <v>7</v>
      </c>
      <c r="F9" s="6" t="s">
        <v>8</v>
      </c>
      <c r="G9" s="8" t="s">
        <v>7</v>
      </c>
      <c r="H9" s="9" t="s">
        <v>8</v>
      </c>
    </row>
    <row r="10" spans="1:17" x14ac:dyDescent="0.25">
      <c r="A10" s="10" t="s">
        <v>9</v>
      </c>
      <c r="B10" s="11" t="s">
        <v>10</v>
      </c>
      <c r="C10" s="11"/>
      <c r="D10" s="11"/>
      <c r="E10" s="11"/>
      <c r="F10" s="11"/>
      <c r="G10" s="11"/>
      <c r="H10" s="12">
        <v>44000</v>
      </c>
    </row>
    <row r="11" spans="1:17" x14ac:dyDescent="0.25">
      <c r="A11" s="11" t="s">
        <v>11</v>
      </c>
      <c r="B11" s="11" t="s">
        <v>12</v>
      </c>
      <c r="C11" s="11"/>
      <c r="D11" s="12">
        <v>80000</v>
      </c>
      <c r="E11" s="12">
        <v>55000</v>
      </c>
      <c r="F11" s="11"/>
      <c r="G11" s="11"/>
      <c r="H11" s="11"/>
    </row>
    <row r="12" spans="1:17" x14ac:dyDescent="0.25">
      <c r="A12" s="11" t="s">
        <v>13</v>
      </c>
      <c r="B12" s="11" t="s">
        <v>12</v>
      </c>
      <c r="C12" s="11"/>
      <c r="D12" s="12">
        <v>85000</v>
      </c>
      <c r="E12" s="12">
        <v>65000</v>
      </c>
      <c r="F12" s="11"/>
      <c r="G12" s="12">
        <v>44000</v>
      </c>
      <c r="H12" s="11"/>
    </row>
    <row r="13" spans="1:17" x14ac:dyDescent="0.25">
      <c r="A13" s="11" t="s">
        <v>14</v>
      </c>
      <c r="B13" s="11" t="s">
        <v>15</v>
      </c>
      <c r="C13" s="12">
        <v>165000</v>
      </c>
      <c r="D13" s="11"/>
      <c r="E13" s="11"/>
      <c r="F13" s="11"/>
      <c r="G13" s="11"/>
      <c r="H13" s="12">
        <v>165000</v>
      </c>
    </row>
    <row r="14" spans="1:17" x14ac:dyDescent="0.25">
      <c r="A14" s="13" t="s">
        <v>14</v>
      </c>
      <c r="B14" s="11" t="s">
        <v>16</v>
      </c>
      <c r="C14" s="11"/>
      <c r="D14" s="11"/>
      <c r="E14" s="11"/>
      <c r="F14" s="12">
        <v>120000</v>
      </c>
      <c r="G14" s="12">
        <v>120000</v>
      </c>
      <c r="H14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</row>
    <row r="16" spans="1:17" x14ac:dyDescent="0.25">
      <c r="A16" s="11" t="s">
        <v>17</v>
      </c>
      <c r="B16" s="11"/>
      <c r="C16" s="11"/>
      <c r="D16" s="11"/>
      <c r="E16" s="11"/>
      <c r="F16" s="11"/>
      <c r="G16" s="11"/>
      <c r="H16" s="11"/>
    </row>
    <row r="17" spans="1:8" x14ac:dyDescent="0.25">
      <c r="A17" s="11" t="s">
        <v>18</v>
      </c>
      <c r="B17" s="11" t="s">
        <v>19</v>
      </c>
      <c r="C17" s="11"/>
      <c r="D17" s="12"/>
      <c r="E17" s="12"/>
      <c r="F17" s="11"/>
      <c r="G17" s="11"/>
      <c r="H17" s="11"/>
    </row>
    <row r="18" spans="1:8" x14ac:dyDescent="0.25">
      <c r="A18" s="11" t="s">
        <v>20</v>
      </c>
      <c r="B18" s="11" t="s">
        <v>21</v>
      </c>
      <c r="C18" s="11"/>
      <c r="D18" s="12"/>
      <c r="E18" s="12"/>
      <c r="F18" s="11"/>
      <c r="G18" s="12"/>
      <c r="H18" s="11"/>
    </row>
    <row r="19" spans="1:8" x14ac:dyDescent="0.25">
      <c r="A19" s="11" t="s">
        <v>22</v>
      </c>
      <c r="B19" s="11" t="s">
        <v>23</v>
      </c>
      <c r="C19" s="12"/>
      <c r="D19" s="11"/>
      <c r="E19" s="11"/>
      <c r="G19" s="11"/>
      <c r="H19" s="12"/>
    </row>
    <row r="20" spans="1:8" x14ac:dyDescent="0.25">
      <c r="A20" s="11" t="s">
        <v>22</v>
      </c>
      <c r="B20" s="11" t="s">
        <v>24</v>
      </c>
      <c r="C20" s="11"/>
      <c r="D20" s="11"/>
      <c r="E20" s="11"/>
      <c r="F20" s="12"/>
      <c r="G20" s="12"/>
      <c r="H20" s="11"/>
    </row>
    <row r="21" spans="1:8" x14ac:dyDescent="0.25">
      <c r="A21" s="11"/>
      <c r="B21" s="11"/>
      <c r="C21" s="11"/>
      <c r="D21" s="11"/>
      <c r="E21" s="11"/>
      <c r="F21" s="11"/>
      <c r="G21" s="11"/>
      <c r="H21" s="11"/>
    </row>
  </sheetData>
  <mergeCells count="3">
    <mergeCell ref="C8:D8"/>
    <mergeCell ref="E8:F8"/>
    <mergeCell ref="G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C23"/>
  <sheetViews>
    <sheetView workbookViewId="0">
      <selection activeCell="A5" sqref="A5"/>
    </sheetView>
  </sheetViews>
  <sheetFormatPr baseColWidth="10" defaultRowHeight="15" x14ac:dyDescent="0.25"/>
  <cols>
    <col min="1" max="1" width="6.7109375" customWidth="1"/>
    <col min="2" max="2" width="21" customWidth="1"/>
    <col min="3" max="3" width="5.42578125" customWidth="1"/>
    <col min="4" max="29" width="7.7109375" customWidth="1"/>
  </cols>
  <sheetData>
    <row r="5" spans="1:29" x14ac:dyDescent="0.25">
      <c r="A5" s="169" t="s">
        <v>139</v>
      </c>
    </row>
    <row r="6" spans="1:29" x14ac:dyDescent="0.25">
      <c r="A6" s="15" t="s">
        <v>25</v>
      </c>
      <c r="B6" s="16"/>
      <c r="C6" s="17" t="s">
        <v>26</v>
      </c>
      <c r="D6" s="18">
        <v>1250</v>
      </c>
      <c r="E6" s="19"/>
      <c r="F6" s="163">
        <v>15001</v>
      </c>
      <c r="G6" s="164"/>
      <c r="H6" s="163">
        <v>15002</v>
      </c>
      <c r="I6" s="161"/>
      <c r="J6" s="20">
        <v>1900</v>
      </c>
      <c r="K6" s="19"/>
      <c r="L6" s="160">
        <v>2380</v>
      </c>
      <c r="M6" s="161"/>
      <c r="N6" s="163">
        <v>24001</v>
      </c>
      <c r="O6" s="161"/>
      <c r="P6" s="165">
        <v>24002</v>
      </c>
      <c r="Q6" s="161"/>
      <c r="R6" s="160" t="s">
        <v>65</v>
      </c>
      <c r="S6" s="161"/>
      <c r="T6" s="160" t="s">
        <v>66</v>
      </c>
      <c r="U6" s="161"/>
      <c r="V6" s="160">
        <v>2740</v>
      </c>
      <c r="W6" s="161"/>
      <c r="X6" s="160" t="s">
        <v>67</v>
      </c>
      <c r="Y6" s="161"/>
      <c r="Z6" s="162">
        <v>4300</v>
      </c>
      <c r="AA6" s="161"/>
      <c r="AB6" s="160" t="s">
        <v>68</v>
      </c>
      <c r="AC6" s="161"/>
    </row>
    <row r="7" spans="1:29" x14ac:dyDescent="0.25">
      <c r="A7" s="21" t="s">
        <v>2</v>
      </c>
      <c r="B7" s="22" t="s">
        <v>3</v>
      </c>
      <c r="C7" s="23" t="s">
        <v>27</v>
      </c>
      <c r="D7" s="24" t="s">
        <v>28</v>
      </c>
      <c r="E7" s="25"/>
      <c r="F7" s="157" t="s">
        <v>29</v>
      </c>
      <c r="G7" s="158"/>
      <c r="H7" s="157" t="s">
        <v>30</v>
      </c>
      <c r="I7" s="158"/>
      <c r="J7" s="26" t="s">
        <v>31</v>
      </c>
      <c r="K7" s="25"/>
      <c r="L7" s="157" t="s">
        <v>32</v>
      </c>
      <c r="M7" s="158"/>
      <c r="N7" s="157" t="s">
        <v>33</v>
      </c>
      <c r="O7" s="158"/>
      <c r="P7" s="157" t="s">
        <v>34</v>
      </c>
      <c r="Q7" s="158"/>
      <c r="R7" s="157" t="s">
        <v>35</v>
      </c>
      <c r="S7" s="158"/>
      <c r="T7" s="157" t="s">
        <v>35</v>
      </c>
      <c r="U7" s="158"/>
      <c r="V7" s="157" t="s">
        <v>36</v>
      </c>
      <c r="W7" s="158"/>
      <c r="X7" s="157" t="s">
        <v>37</v>
      </c>
      <c r="Y7" s="158"/>
      <c r="Z7" s="159" t="s">
        <v>38</v>
      </c>
      <c r="AA7" s="158"/>
      <c r="AB7" s="157" t="s">
        <v>39</v>
      </c>
      <c r="AC7" s="158"/>
    </row>
    <row r="8" spans="1:29" x14ac:dyDescent="0.25">
      <c r="A8" s="27"/>
      <c r="B8" s="28"/>
      <c r="C8" s="29"/>
      <c r="D8" s="30"/>
      <c r="E8" s="30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0"/>
    </row>
    <row r="9" spans="1:29" x14ac:dyDescent="0.25">
      <c r="A9" s="27"/>
      <c r="B9" s="32"/>
      <c r="C9" s="29"/>
      <c r="D9" s="33"/>
      <c r="E9" s="33"/>
      <c r="F9" s="33"/>
      <c r="G9" s="33"/>
      <c r="H9" s="33"/>
      <c r="I9" s="33"/>
      <c r="J9" s="33"/>
      <c r="K9" s="33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0"/>
    </row>
    <row r="10" spans="1:29" x14ac:dyDescent="0.25">
      <c r="A10" s="27"/>
      <c r="B10" s="32"/>
      <c r="C10" s="29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4"/>
    </row>
    <row r="11" spans="1:29" x14ac:dyDescent="0.25">
      <c r="A11" s="27"/>
      <c r="B11" s="32"/>
      <c r="C11" s="29"/>
      <c r="D11" s="33"/>
      <c r="E11" s="33"/>
      <c r="F11" s="33"/>
      <c r="G11" s="33"/>
      <c r="H11" s="33"/>
      <c r="I11" s="33"/>
      <c r="J11" s="33"/>
      <c r="K11" s="3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0"/>
    </row>
    <row r="12" spans="1:29" x14ac:dyDescent="0.25">
      <c r="A12" s="27"/>
      <c r="B12" s="36"/>
      <c r="C12" s="29"/>
      <c r="D12" s="33"/>
      <c r="E12" s="33"/>
      <c r="F12" s="33"/>
      <c r="G12" s="33"/>
      <c r="H12" s="33"/>
      <c r="I12" s="33"/>
      <c r="J12" s="33"/>
      <c r="K12" s="33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0"/>
    </row>
    <row r="13" spans="1:29" x14ac:dyDescent="0.25">
      <c r="A13" s="27"/>
      <c r="B13" s="32"/>
      <c r="C13" s="29"/>
      <c r="D13" s="34"/>
      <c r="E13" s="34"/>
      <c r="F13" s="34"/>
      <c r="G13" s="34"/>
      <c r="H13" s="34"/>
      <c r="I13" s="34"/>
      <c r="J13" s="34"/>
      <c r="K13" s="34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4"/>
    </row>
    <row r="14" spans="1:29" x14ac:dyDescent="0.25">
      <c r="A14" s="27"/>
      <c r="B14" s="36"/>
      <c r="C14" s="29"/>
      <c r="D14" s="33"/>
      <c r="E14" s="33"/>
      <c r="F14" s="33"/>
      <c r="G14" s="33"/>
      <c r="H14" s="33"/>
      <c r="I14" s="33"/>
      <c r="J14" s="33"/>
      <c r="K14" s="33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0"/>
    </row>
    <row r="15" spans="1:29" x14ac:dyDescent="0.25">
      <c r="A15" s="37"/>
      <c r="B15" s="32"/>
      <c r="C15" s="29"/>
      <c r="D15" s="33"/>
      <c r="E15" s="33"/>
      <c r="F15" s="33"/>
      <c r="G15" s="33"/>
      <c r="H15" s="33"/>
      <c r="I15" s="33"/>
      <c r="J15" s="33"/>
      <c r="K15" s="33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3"/>
    </row>
    <row r="16" spans="1:29" x14ac:dyDescent="0.25">
      <c r="A16" s="27"/>
      <c r="B16" s="32"/>
      <c r="C16" s="2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x14ac:dyDescent="0.25">
      <c r="A17" s="27"/>
      <c r="B17" s="36"/>
      <c r="C17" s="2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27"/>
      <c r="B18" s="36"/>
      <c r="C18" s="29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21"/>
      <c r="B19" s="22"/>
      <c r="C19" s="23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3" spans="1:29" x14ac:dyDescent="0.25">
      <c r="B23" t="s">
        <v>64</v>
      </c>
    </row>
  </sheetData>
  <mergeCells count="22">
    <mergeCell ref="R6:S6"/>
    <mergeCell ref="F6:G6"/>
    <mergeCell ref="H6:I6"/>
    <mergeCell ref="L6:M6"/>
    <mergeCell ref="N6:O6"/>
    <mergeCell ref="P6:Q6"/>
    <mergeCell ref="F7:G7"/>
    <mergeCell ref="H7:I7"/>
    <mergeCell ref="L7:M7"/>
    <mergeCell ref="N7:O7"/>
    <mergeCell ref="P7:Q7"/>
    <mergeCell ref="AB7:AC7"/>
    <mergeCell ref="T6:U6"/>
    <mergeCell ref="V6:W6"/>
    <mergeCell ref="X6:Y6"/>
    <mergeCell ref="Z6:AA6"/>
    <mergeCell ref="AB6:AC6"/>
    <mergeCell ref="R7:S7"/>
    <mergeCell ref="T7:U7"/>
    <mergeCell ref="V7:W7"/>
    <mergeCell ref="X7:Y7"/>
    <mergeCell ref="Z7:AA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2"/>
  <sheetViews>
    <sheetView topLeftCell="A19" workbookViewId="0">
      <selection activeCell="D8" sqref="D8"/>
    </sheetView>
  </sheetViews>
  <sheetFormatPr baseColWidth="10" defaultRowHeight="15" x14ac:dyDescent="0.25"/>
  <cols>
    <col min="1" max="1" width="9.140625" customWidth="1"/>
    <col min="2" max="2" width="45.140625" bestFit="1" customWidth="1"/>
  </cols>
  <sheetData>
    <row r="5" spans="1:5" x14ac:dyDescent="0.25">
      <c r="A5" s="170" t="s">
        <v>140</v>
      </c>
    </row>
    <row r="7" spans="1:5" x14ac:dyDescent="0.25">
      <c r="A7" s="40"/>
      <c r="B7" s="40"/>
      <c r="C7" s="40"/>
      <c r="D7" s="40"/>
      <c r="E7" s="40"/>
    </row>
    <row r="8" spans="1:5" ht="18" x14ac:dyDescent="0.25">
      <c r="A8" s="41"/>
      <c r="B8" s="42" t="s">
        <v>40</v>
      </c>
      <c r="C8" s="43"/>
      <c r="D8" s="42"/>
      <c r="E8" s="43"/>
    </row>
    <row r="9" spans="1:5" ht="15.75" x14ac:dyDescent="0.25">
      <c r="A9" s="41"/>
      <c r="B9" s="44"/>
      <c r="C9" s="45" t="s">
        <v>41</v>
      </c>
      <c r="D9" s="46"/>
      <c r="E9" s="45" t="s">
        <v>42</v>
      </c>
    </row>
    <row r="10" spans="1:5" ht="15.75" x14ac:dyDescent="0.25">
      <c r="A10" s="41"/>
      <c r="B10" s="44"/>
      <c r="C10" s="47"/>
      <c r="D10" s="46"/>
      <c r="E10" s="48" t="s">
        <v>43</v>
      </c>
    </row>
    <row r="11" spans="1:5" ht="16.5" thickBot="1" x14ac:dyDescent="0.3">
      <c r="A11" s="41">
        <v>1</v>
      </c>
      <c r="B11" s="44" t="s">
        <v>44</v>
      </c>
      <c r="C11" s="49"/>
      <c r="D11" s="50"/>
      <c r="E11" s="49"/>
    </row>
    <row r="12" spans="1:5" ht="16.5" thickBot="1" x14ac:dyDescent="0.3">
      <c r="A12" s="41"/>
      <c r="B12" s="51" t="s">
        <v>45</v>
      </c>
      <c r="C12" s="52"/>
      <c r="D12" s="50"/>
      <c r="E12" s="49"/>
    </row>
    <row r="13" spans="1:5" x14ac:dyDescent="0.25">
      <c r="A13" s="53"/>
      <c r="B13" s="54"/>
      <c r="C13" s="55"/>
      <c r="D13" s="56"/>
      <c r="E13" s="57"/>
    </row>
    <row r="14" spans="1:5" x14ac:dyDescent="0.25">
      <c r="A14" s="56"/>
      <c r="B14" s="58"/>
      <c r="C14" s="57"/>
      <c r="D14" s="56"/>
      <c r="E14" s="57"/>
    </row>
    <row r="15" spans="1:5" ht="16.5" thickBot="1" x14ac:dyDescent="0.3">
      <c r="A15" s="41">
        <v>2</v>
      </c>
      <c r="B15" s="44" t="s">
        <v>46</v>
      </c>
      <c r="C15" s="49"/>
      <c r="D15" s="50"/>
      <c r="E15" s="49"/>
    </row>
    <row r="16" spans="1:5" ht="16.5" thickBot="1" x14ac:dyDescent="0.3">
      <c r="A16" s="41"/>
      <c r="B16" s="44" t="s">
        <v>47</v>
      </c>
      <c r="C16" s="52"/>
      <c r="D16" s="50"/>
      <c r="E16" s="49"/>
    </row>
    <row r="17" spans="1:5" x14ac:dyDescent="0.25">
      <c r="A17" s="59"/>
      <c r="B17" s="60"/>
      <c r="C17" s="61"/>
      <c r="D17" s="59"/>
      <c r="E17" s="61"/>
    </row>
    <row r="18" spans="1:5" ht="16.5" thickBot="1" x14ac:dyDescent="0.3">
      <c r="A18" s="41">
        <v>3</v>
      </c>
      <c r="B18" s="44" t="s">
        <v>48</v>
      </c>
      <c r="C18" s="49"/>
      <c r="D18" s="50"/>
      <c r="E18" s="49"/>
    </row>
    <row r="19" spans="1:5" ht="16.5" thickBot="1" x14ac:dyDescent="0.3">
      <c r="A19" s="41"/>
      <c r="B19" s="62" t="s">
        <v>49</v>
      </c>
      <c r="C19" s="52"/>
      <c r="D19" s="50"/>
      <c r="E19" s="49"/>
    </row>
    <row r="20" spans="1:5" x14ac:dyDescent="0.25">
      <c r="A20" s="59"/>
      <c r="B20" s="60"/>
      <c r="C20" s="61"/>
      <c r="D20" s="59"/>
      <c r="E20" s="61"/>
    </row>
    <row r="21" spans="1:5" ht="16.5" thickBot="1" x14ac:dyDescent="0.3">
      <c r="A21" s="41">
        <v>4</v>
      </c>
      <c r="B21" s="51" t="s">
        <v>50</v>
      </c>
      <c r="C21" s="49"/>
      <c r="D21" s="50"/>
      <c r="E21" s="49"/>
    </row>
    <row r="22" spans="1:5" ht="16.5" thickBot="1" x14ac:dyDescent="0.3">
      <c r="A22" s="41"/>
      <c r="B22" s="44" t="s">
        <v>51</v>
      </c>
      <c r="C22" s="52"/>
      <c r="D22" s="63" t="s">
        <v>52</v>
      </c>
      <c r="E22" s="64">
        <f>C22*0.25</f>
        <v>0</v>
      </c>
    </row>
    <row r="23" spans="1:5" x14ac:dyDescent="0.25">
      <c r="A23" s="59"/>
      <c r="B23" s="60"/>
      <c r="C23" s="61"/>
      <c r="D23" s="65"/>
      <c r="E23" s="61"/>
    </row>
    <row r="24" spans="1:5" ht="16.5" thickBot="1" x14ac:dyDescent="0.3">
      <c r="A24" s="41">
        <v>5</v>
      </c>
      <c r="B24" s="44" t="s">
        <v>53</v>
      </c>
      <c r="C24" s="49"/>
      <c r="D24" s="66"/>
      <c r="E24" s="49"/>
    </row>
    <row r="25" spans="1:5" ht="16.5" thickBot="1" x14ac:dyDescent="0.3">
      <c r="A25" s="41"/>
      <c r="B25" s="51" t="s">
        <v>135</v>
      </c>
      <c r="C25" s="52">
        <v>0</v>
      </c>
      <c r="D25" s="63" t="s">
        <v>52</v>
      </c>
      <c r="E25" s="64">
        <f>C25*0.11</f>
        <v>0</v>
      </c>
    </row>
    <row r="26" spans="1:5" x14ac:dyDescent="0.25">
      <c r="A26" s="59"/>
      <c r="B26" s="60"/>
      <c r="C26" s="61"/>
      <c r="D26" s="65"/>
      <c r="E26" s="61"/>
    </row>
    <row r="27" spans="1:5" ht="16.5" thickBot="1" x14ac:dyDescent="0.3">
      <c r="A27" s="41">
        <v>6</v>
      </c>
      <c r="B27" s="44" t="s">
        <v>54</v>
      </c>
      <c r="C27" s="49"/>
      <c r="D27" s="66"/>
      <c r="E27" s="49"/>
    </row>
    <row r="28" spans="1:5" ht="16.5" thickBot="1" x14ac:dyDescent="0.3">
      <c r="A28" s="41"/>
      <c r="B28" s="51" t="s">
        <v>55</v>
      </c>
      <c r="C28" s="52"/>
      <c r="D28" s="63" t="s">
        <v>52</v>
      </c>
      <c r="E28" s="64">
        <f>C28*0.07</f>
        <v>0</v>
      </c>
    </row>
    <row r="29" spans="1:5" x14ac:dyDescent="0.25">
      <c r="A29" s="59"/>
      <c r="B29" s="60"/>
      <c r="C29" s="67"/>
      <c r="D29" s="65"/>
      <c r="E29" s="61"/>
    </row>
    <row r="30" spans="1:5" ht="15.75" thickBot="1" x14ac:dyDescent="0.3">
      <c r="A30" s="41">
        <v>7</v>
      </c>
      <c r="B30" s="51" t="s">
        <v>56</v>
      </c>
      <c r="C30" s="40"/>
      <c r="D30" s="40"/>
      <c r="E30" s="40"/>
    </row>
    <row r="31" spans="1:5" ht="16.5" thickBot="1" x14ac:dyDescent="0.3">
      <c r="A31" s="41"/>
      <c r="B31" s="44" t="s">
        <v>51</v>
      </c>
      <c r="C31" s="52"/>
      <c r="D31" s="63" t="s">
        <v>52</v>
      </c>
      <c r="E31" s="64">
        <f>C31*0.25</f>
        <v>0</v>
      </c>
    </row>
    <row r="32" spans="1:5" ht="15.75" thickBot="1" x14ac:dyDescent="0.3">
      <c r="A32" s="59"/>
      <c r="B32" s="60"/>
      <c r="C32" s="61"/>
      <c r="D32" s="59"/>
      <c r="E32" s="61"/>
    </row>
    <row r="33" spans="1:5" ht="16.5" thickBot="1" x14ac:dyDescent="0.3">
      <c r="A33" s="41">
        <v>8</v>
      </c>
      <c r="B33" s="51" t="s">
        <v>57</v>
      </c>
      <c r="C33" s="49"/>
      <c r="D33" s="66" t="s">
        <v>58</v>
      </c>
      <c r="E33" s="52"/>
    </row>
    <row r="34" spans="1:5" ht="15.75" thickBot="1" x14ac:dyDescent="0.3">
      <c r="A34" s="59"/>
      <c r="B34" s="60"/>
      <c r="C34" s="61"/>
      <c r="D34" s="59"/>
      <c r="E34" s="61"/>
    </row>
    <row r="35" spans="1:5" ht="16.5" thickBot="1" x14ac:dyDescent="0.3">
      <c r="A35" s="41">
        <v>9</v>
      </c>
      <c r="B35" s="44" t="s">
        <v>59</v>
      </c>
      <c r="C35" s="49"/>
      <c r="D35" s="66" t="s">
        <v>58</v>
      </c>
      <c r="E35" s="52">
        <v>0</v>
      </c>
    </row>
    <row r="36" spans="1:5" ht="15.75" thickBot="1" x14ac:dyDescent="0.3">
      <c r="A36" s="59"/>
      <c r="B36" s="60"/>
      <c r="C36" s="61"/>
      <c r="D36" s="59"/>
      <c r="E36" s="61"/>
    </row>
    <row r="37" spans="1:5" ht="15.75" thickBot="1" x14ac:dyDescent="0.3">
      <c r="A37" s="40">
        <v>10</v>
      </c>
      <c r="B37" s="40" t="s">
        <v>60</v>
      </c>
      <c r="C37" s="40"/>
      <c r="D37" s="68" t="s">
        <v>58</v>
      </c>
      <c r="E37" s="69">
        <v>0</v>
      </c>
    </row>
    <row r="38" spans="1:5" ht="15.75" thickBot="1" x14ac:dyDescent="0.3">
      <c r="A38" s="59"/>
      <c r="B38" s="59"/>
      <c r="C38" s="59"/>
      <c r="D38" s="59"/>
      <c r="E38" s="61"/>
    </row>
    <row r="39" spans="1:5" ht="16.5" thickBot="1" x14ac:dyDescent="0.3">
      <c r="A39" s="41">
        <v>11</v>
      </c>
      <c r="B39" s="44" t="s">
        <v>61</v>
      </c>
      <c r="C39" s="49"/>
      <c r="D39" s="63" t="s">
        <v>62</v>
      </c>
      <c r="E39" s="64">
        <f>IF(B60&gt;0,B60,0)</f>
        <v>0</v>
      </c>
    </row>
    <row r="40" spans="1:5" ht="16.5" thickBot="1" x14ac:dyDescent="0.3">
      <c r="A40" s="41"/>
      <c r="B40" s="44"/>
      <c r="C40" s="49"/>
      <c r="D40" s="63"/>
      <c r="E40" s="70"/>
    </row>
    <row r="41" spans="1:5" ht="16.5" thickBot="1" x14ac:dyDescent="0.3">
      <c r="A41" s="41">
        <v>11</v>
      </c>
      <c r="B41" s="44" t="s">
        <v>63</v>
      </c>
      <c r="C41" s="49"/>
      <c r="D41" s="63" t="s">
        <v>62</v>
      </c>
      <c r="E41" s="64">
        <f>IF(B60&lt;0,-B60,0)</f>
        <v>0</v>
      </c>
    </row>
    <row r="42" spans="1:5" ht="15.75" x14ac:dyDescent="0.25">
      <c r="A42" s="41"/>
      <c r="B42" s="44"/>
      <c r="C42" s="49"/>
      <c r="D42" s="63"/>
      <c r="E42" s="7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20"/>
  <sheetViews>
    <sheetView workbookViewId="0">
      <selection activeCell="B4" sqref="B4"/>
    </sheetView>
  </sheetViews>
  <sheetFormatPr baseColWidth="10" defaultRowHeight="15" x14ac:dyDescent="0.25"/>
  <cols>
    <col min="1" max="1" width="6.5703125" customWidth="1"/>
    <col min="2" max="2" width="20.140625" customWidth="1"/>
    <col min="3" max="3" width="5.85546875" customWidth="1"/>
    <col min="4" max="33" width="7.28515625" customWidth="1"/>
    <col min="34" max="34" width="6.42578125" customWidth="1"/>
  </cols>
  <sheetData>
    <row r="5" spans="1:34" x14ac:dyDescent="0.25">
      <c r="A5" s="14" t="s">
        <v>141</v>
      </c>
      <c r="AH5" s="72"/>
    </row>
    <row r="6" spans="1:34" x14ac:dyDescent="0.25">
      <c r="A6" s="15"/>
      <c r="B6" s="16"/>
      <c r="C6" s="17" t="s">
        <v>26</v>
      </c>
      <c r="D6" s="18">
        <v>1250</v>
      </c>
      <c r="E6" s="19"/>
      <c r="F6" s="163">
        <v>15001</v>
      </c>
      <c r="G6" s="164"/>
      <c r="H6" s="163">
        <v>15002</v>
      </c>
      <c r="I6" s="161"/>
      <c r="J6" s="20">
        <v>1900</v>
      </c>
      <c r="K6" s="19"/>
      <c r="L6" s="20">
        <v>1920</v>
      </c>
      <c r="M6" s="19"/>
      <c r="N6" s="163">
        <v>24001</v>
      </c>
      <c r="O6" s="161"/>
      <c r="P6" s="165">
        <v>24002</v>
      </c>
      <c r="Q6" s="161"/>
      <c r="R6" s="163">
        <v>24003</v>
      </c>
      <c r="S6" s="161"/>
      <c r="T6" s="160" t="s">
        <v>65</v>
      </c>
      <c r="U6" s="161"/>
      <c r="V6" s="160" t="s">
        <v>66</v>
      </c>
      <c r="W6" s="161"/>
      <c r="X6" s="160">
        <v>2740</v>
      </c>
      <c r="Y6" s="161"/>
      <c r="Z6" s="160" t="s">
        <v>69</v>
      </c>
      <c r="AA6" s="161"/>
      <c r="AB6" s="162">
        <v>4300</v>
      </c>
      <c r="AC6" s="161"/>
      <c r="AD6" s="160">
        <v>7090</v>
      </c>
      <c r="AE6" s="161"/>
      <c r="AF6" s="160" t="s">
        <v>68</v>
      </c>
      <c r="AG6" s="161"/>
      <c r="AH6" s="17"/>
    </row>
    <row r="7" spans="1:34" x14ac:dyDescent="0.25">
      <c r="A7" s="21" t="s">
        <v>2</v>
      </c>
      <c r="B7" s="22" t="s">
        <v>3</v>
      </c>
      <c r="C7" s="23" t="s">
        <v>27</v>
      </c>
      <c r="D7" s="24" t="s">
        <v>28</v>
      </c>
      <c r="E7" s="25"/>
      <c r="F7" s="157" t="s">
        <v>70</v>
      </c>
      <c r="G7" s="158"/>
      <c r="H7" s="157" t="s">
        <v>71</v>
      </c>
      <c r="I7" s="158"/>
      <c r="J7" s="26" t="s">
        <v>31</v>
      </c>
      <c r="K7" s="25"/>
      <c r="L7" s="24" t="s">
        <v>72</v>
      </c>
      <c r="M7" s="25"/>
      <c r="N7" s="157" t="s">
        <v>73</v>
      </c>
      <c r="O7" s="158"/>
      <c r="P7" s="157" t="s">
        <v>74</v>
      </c>
      <c r="Q7" s="158"/>
      <c r="R7" s="157" t="s">
        <v>75</v>
      </c>
      <c r="S7" s="158"/>
      <c r="T7" s="157" t="s">
        <v>35</v>
      </c>
      <c r="U7" s="158"/>
      <c r="V7" s="157" t="s">
        <v>35</v>
      </c>
      <c r="W7" s="158"/>
      <c r="X7" s="157" t="s">
        <v>36</v>
      </c>
      <c r="Y7" s="158"/>
      <c r="Z7" s="157" t="s">
        <v>37</v>
      </c>
      <c r="AA7" s="158"/>
      <c r="AB7" s="159" t="s">
        <v>38</v>
      </c>
      <c r="AC7" s="158"/>
      <c r="AD7" s="157" t="s">
        <v>76</v>
      </c>
      <c r="AE7" s="158"/>
      <c r="AF7" s="157" t="s">
        <v>39</v>
      </c>
      <c r="AG7" s="158"/>
      <c r="AH7" s="23" t="s">
        <v>77</v>
      </c>
    </row>
    <row r="8" spans="1:34" x14ac:dyDescent="0.25">
      <c r="A8" s="27"/>
      <c r="B8" s="36"/>
      <c r="C8" s="29"/>
      <c r="D8" s="30"/>
      <c r="E8" s="30"/>
      <c r="F8" s="30"/>
      <c r="G8" s="30"/>
      <c r="H8" s="30"/>
      <c r="I8" s="30"/>
      <c r="J8" s="30"/>
      <c r="K8" s="30"/>
      <c r="L8" s="31"/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0"/>
      <c r="AF8" s="31"/>
      <c r="AG8" s="30"/>
      <c r="AH8" s="73">
        <f>D8++F8+H8++J8+L8+N8+P8+R8+T8+V8+X8++Z8+AB8+AD8+AF8-E8-G8-I8-K8-M8-O8-S8-Q8-U8-W8-Y8-AA8-AC8-AE8-AG8</f>
        <v>0</v>
      </c>
    </row>
    <row r="9" spans="1:34" x14ac:dyDescent="0.25">
      <c r="A9" s="27"/>
      <c r="B9" s="32"/>
      <c r="C9" s="29"/>
      <c r="D9" s="33"/>
      <c r="E9" s="33"/>
      <c r="F9" s="33"/>
      <c r="G9" s="33"/>
      <c r="H9" s="33"/>
      <c r="I9" s="33"/>
      <c r="J9" s="33"/>
      <c r="K9" s="33"/>
      <c r="L9" s="31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0"/>
      <c r="AF9" s="31"/>
      <c r="AG9" s="30"/>
      <c r="AH9" s="73">
        <f t="shared" ref="AH9:AH20" si="0">D9++F9+H9++J9+L9+N9+P9+R9+T9+V9+X9++Z9+AB9+AD9+AF9-E9-G9-I9-K9-M9-O9-S9-Q9-U9-W9-Y9-AA9-AC9-AE9-AG9</f>
        <v>0</v>
      </c>
    </row>
    <row r="10" spans="1:34" x14ac:dyDescent="0.25">
      <c r="A10" s="27"/>
      <c r="B10" s="32"/>
      <c r="C10" s="29"/>
      <c r="D10" s="34"/>
      <c r="E10" s="34"/>
      <c r="F10" s="34"/>
      <c r="G10" s="34"/>
      <c r="H10" s="34"/>
      <c r="I10" s="34"/>
      <c r="J10" s="34"/>
      <c r="K10" s="34"/>
      <c r="L10" s="35"/>
      <c r="M10" s="3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4"/>
      <c r="AF10" s="35"/>
      <c r="AG10" s="34"/>
      <c r="AH10" s="73">
        <f t="shared" si="0"/>
        <v>0</v>
      </c>
    </row>
    <row r="11" spans="1:34" x14ac:dyDescent="0.25">
      <c r="A11" s="27"/>
      <c r="B11" s="32"/>
      <c r="C11" s="29"/>
      <c r="D11" s="33"/>
      <c r="E11" s="33"/>
      <c r="F11" s="33"/>
      <c r="G11" s="33"/>
      <c r="H11" s="33"/>
      <c r="I11" s="33"/>
      <c r="J11" s="33"/>
      <c r="K11" s="33"/>
      <c r="L11" s="31"/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0"/>
      <c r="AF11" s="31"/>
      <c r="AG11" s="30"/>
      <c r="AH11" s="73">
        <f t="shared" si="0"/>
        <v>0</v>
      </c>
    </row>
    <row r="12" spans="1:34" x14ac:dyDescent="0.25">
      <c r="A12" s="27"/>
      <c r="B12" s="36"/>
      <c r="C12" s="29"/>
      <c r="D12" s="33"/>
      <c r="E12" s="33"/>
      <c r="F12" s="33"/>
      <c r="G12" s="33"/>
      <c r="H12" s="33"/>
      <c r="I12" s="33"/>
      <c r="J12" s="33"/>
      <c r="K12" s="33"/>
      <c r="L12" s="31"/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1"/>
  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    <c r="E13" s="34"/>
      <c r="F13" s="34"/>
      <c r="G13" s="34"/>
      <c r="H13" s="34"/>
      <c r="I13" s="34"/>
      <c r="J13" s="34"/>
      <c r="K13" s="34"/>
      <c r="L13" s="35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4"/>
      <c r="AF13" s="35"/>
      <c r="AG13" s="34"/>
      <c r="AH13" s="73">
        <f t="shared" si="0"/>
        <v>0</v>
      </c>
    </row>
    <row r="14" spans="1:34" x14ac:dyDescent="0.25">
      <c r="A14" s="27"/>
      <c r="B14" s="36"/>
      <c r="C14" s="29"/>
      <c r="D14" s="33"/>
      <c r="E14" s="33"/>
      <c r="F14" s="33"/>
      <c r="G14" s="33"/>
      <c r="H14" s="33"/>
      <c r="I14" s="33"/>
      <c r="J14" s="33"/>
      <c r="K14" s="33"/>
      <c r="L14" s="31"/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0"/>
      <c r="AF14" s="31"/>
      <c r="AG14" s="30"/>
      <c r="AH14" s="73">
        <f t="shared" si="0"/>
        <v>0</v>
      </c>
    </row>
    <row r="15" spans="1:34" x14ac:dyDescent="0.25">
      <c r="A15" s="37"/>
      <c r="B15" s="28"/>
      <c r="C15" s="29"/>
      <c r="D15" s="33"/>
      <c r="E15" s="33"/>
      <c r="F15" s="33"/>
      <c r="G15" s="33"/>
      <c r="H15" s="33"/>
      <c r="I15" s="33"/>
      <c r="J15" s="33"/>
      <c r="K15" s="33"/>
      <c r="L15" s="38"/>
      <c r="M15" s="33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3"/>
      <c r="AF15" s="38"/>
      <c r="AG15" s="33"/>
      <c r="AH15" s="73">
        <f t="shared" si="0"/>
        <v>0</v>
      </c>
    </row>
    <row r="16" spans="1:34" x14ac:dyDescent="0.25">
      <c r="A16" s="27"/>
      <c r="B16" s="28"/>
      <c r="C16" s="29"/>
      <c r="D16" s="34"/>
      <c r="E16" s="34"/>
      <c r="F16" s="34"/>
      <c r="G16" s="34"/>
      <c r="H16" s="34"/>
      <c r="I16" s="34"/>
      <c r="J16" s="34"/>
      <c r="K16" s="34"/>
      <c r="L16" s="35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73">
        <f t="shared" si="0"/>
        <v>0</v>
      </c>
    </row>
    <row r="17" spans="1:34" x14ac:dyDescent="0.25">
      <c r="A17" s="27"/>
      <c r="B17" s="36"/>
      <c r="C17" s="29"/>
      <c r="D17" s="33"/>
      <c r="E17" s="33"/>
      <c r="F17" s="33"/>
      <c r="G17" s="33"/>
      <c r="H17" s="33"/>
      <c r="I17" s="33"/>
      <c r="J17" s="33"/>
      <c r="K17" s="33"/>
      <c r="L17" s="38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73">
        <f t="shared" si="0"/>
        <v>0</v>
      </c>
    </row>
    <row r="18" spans="1:34" x14ac:dyDescent="0.25">
      <c r="A18" s="27"/>
      <c r="B18" s="36"/>
      <c r="C18" s="29"/>
      <c r="D18" s="33"/>
      <c r="E18" s="33"/>
      <c r="F18" s="33"/>
      <c r="G18" s="33"/>
      <c r="H18" s="33"/>
      <c r="I18" s="33"/>
      <c r="J18" s="33"/>
      <c r="K18" s="33"/>
      <c r="L18" s="38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73">
        <f t="shared" si="0"/>
        <v>0</v>
      </c>
    </row>
    <row r="19" spans="1:34" x14ac:dyDescent="0.25">
      <c r="A19" s="27"/>
      <c r="B19" s="36"/>
      <c r="C19" s="29"/>
      <c r="D19" s="34"/>
      <c r="E19" s="34"/>
      <c r="F19" s="34"/>
      <c r="G19" s="34"/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73">
        <f t="shared" si="0"/>
        <v>0</v>
      </c>
    </row>
    <row r="20" spans="1:34" x14ac:dyDescent="0.25">
      <c r="A20" s="21"/>
      <c r="B20" s="22"/>
      <c r="C20" s="23"/>
      <c r="D20" s="74"/>
      <c r="E20" s="74"/>
      <c r="F20" s="74"/>
      <c r="G20" s="74"/>
      <c r="H20" s="74"/>
      <c r="I20" s="74"/>
      <c r="J20" s="74"/>
      <c r="K20" s="74"/>
      <c r="L20" s="75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6">
        <f t="shared" si="0"/>
        <v>0</v>
      </c>
    </row>
  </sheetData>
  <mergeCells count="24">
    <mergeCell ref="AF6:AG6"/>
    <mergeCell ref="F6:G6"/>
    <mergeCell ref="H6:I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7:AG7"/>
    <mergeCell ref="F7:G7"/>
    <mergeCell ref="H7:I7"/>
    <mergeCell ref="N7:O7"/>
    <mergeCell ref="P7:Q7"/>
    <mergeCell ref="R7:S7"/>
    <mergeCell ref="T7:U7"/>
    <mergeCell ref="V7:W7"/>
    <mergeCell ref="X7:Y7"/>
    <mergeCell ref="Z7:AA7"/>
    <mergeCell ref="AB7:AC7"/>
    <mergeCell ref="AD7:A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0"/>
  <sheetViews>
    <sheetView workbookViewId="0">
      <selection activeCell="A5" sqref="A5"/>
    </sheetView>
  </sheetViews>
  <sheetFormatPr baseColWidth="10" defaultRowHeight="15" x14ac:dyDescent="0.25"/>
  <cols>
    <col min="1" max="1" width="33.42578125" customWidth="1"/>
  </cols>
  <sheetData>
    <row r="5" spans="1:2" x14ac:dyDescent="0.25">
      <c r="A5" s="169" t="s">
        <v>78</v>
      </c>
    </row>
    <row r="7" spans="1:2" x14ac:dyDescent="0.25">
      <c r="A7" t="s">
        <v>136</v>
      </c>
      <c r="B7" s="153">
        <v>0.25</v>
      </c>
    </row>
    <row r="8" spans="1:2" x14ac:dyDescent="0.25">
      <c r="A8" t="s">
        <v>137</v>
      </c>
      <c r="B8" s="154">
        <v>268125</v>
      </c>
    </row>
    <row r="10" spans="1:2" x14ac:dyDescent="0.25">
      <c r="A10" t="s">
        <v>138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33"/>
  <sheetViews>
    <sheetView workbookViewId="0">
      <selection activeCell="D26" sqref="D26"/>
    </sheetView>
  </sheetViews>
  <sheetFormatPr baseColWidth="10" defaultRowHeight="15" x14ac:dyDescent="0.25"/>
  <cols>
    <col min="1" max="1" width="5.28515625" customWidth="1"/>
    <col min="2" max="2" width="17" customWidth="1"/>
    <col min="3" max="3" width="3.85546875" customWidth="1"/>
    <col min="4" max="44" width="7.140625" customWidth="1"/>
  </cols>
  <sheetData>
    <row r="5" spans="1:44" x14ac:dyDescent="0.25">
      <c r="A5" s="77" t="s">
        <v>142</v>
      </c>
      <c r="AR5" s="72"/>
    </row>
    <row r="6" spans="1:44" x14ac:dyDescent="0.25">
      <c r="A6" s="15"/>
      <c r="B6" s="16"/>
      <c r="C6" s="17" t="s">
        <v>26</v>
      </c>
      <c r="D6" s="18">
        <v>1250</v>
      </c>
      <c r="E6" s="19"/>
      <c r="F6" s="78">
        <v>1460</v>
      </c>
      <c r="G6" s="79"/>
      <c r="H6" s="163">
        <v>15007</v>
      </c>
      <c r="I6" s="164"/>
      <c r="J6" s="163">
        <v>15012</v>
      </c>
      <c r="K6" s="161"/>
      <c r="L6" s="20">
        <v>1900</v>
      </c>
      <c r="M6" s="19"/>
      <c r="N6" s="80">
        <v>2050</v>
      </c>
      <c r="O6" s="79"/>
      <c r="P6" s="160">
        <v>2060</v>
      </c>
      <c r="Q6" s="161"/>
      <c r="R6" s="160">
        <v>2380</v>
      </c>
      <c r="S6" s="161"/>
      <c r="T6" s="163">
        <v>24006</v>
      </c>
      <c r="U6" s="161"/>
      <c r="V6" s="160" t="s">
        <v>65</v>
      </c>
      <c r="W6" s="161"/>
      <c r="X6" s="160" t="s">
        <v>66</v>
      </c>
      <c r="Y6" s="161"/>
      <c r="Z6" s="160">
        <v>2740</v>
      </c>
      <c r="AA6" s="161"/>
      <c r="AB6" s="160" t="s">
        <v>69</v>
      </c>
      <c r="AC6" s="161"/>
      <c r="AD6" s="162">
        <v>4300</v>
      </c>
      <c r="AE6" s="161"/>
      <c r="AF6" s="160">
        <v>6017</v>
      </c>
      <c r="AG6" s="161"/>
      <c r="AH6" s="160">
        <v>6300</v>
      </c>
      <c r="AI6" s="161"/>
      <c r="AJ6" s="160">
        <v>6900</v>
      </c>
      <c r="AK6" s="161"/>
      <c r="AL6" s="160">
        <v>7500</v>
      </c>
      <c r="AM6" s="161"/>
      <c r="AN6" s="160" t="s">
        <v>68</v>
      </c>
      <c r="AO6" s="161"/>
      <c r="AP6" s="80">
        <v>8150</v>
      </c>
      <c r="AQ6" s="19"/>
      <c r="AR6" s="17"/>
    </row>
    <row r="7" spans="1:44" x14ac:dyDescent="0.25">
      <c r="A7" s="21" t="s">
        <v>2</v>
      </c>
      <c r="B7" s="22" t="s">
        <v>3</v>
      </c>
      <c r="C7" s="23" t="s">
        <v>27</v>
      </c>
      <c r="D7" s="24" t="s">
        <v>28</v>
      </c>
      <c r="E7" s="25"/>
      <c r="F7" s="24" t="s">
        <v>79</v>
      </c>
      <c r="G7" s="25"/>
      <c r="H7" s="157" t="s">
        <v>80</v>
      </c>
      <c r="I7" s="158"/>
      <c r="J7" s="157" t="s">
        <v>81</v>
      </c>
      <c r="K7" s="158"/>
      <c r="L7" s="26" t="s">
        <v>31</v>
      </c>
      <c r="M7" s="25"/>
      <c r="N7" s="24" t="s">
        <v>82</v>
      </c>
      <c r="O7" s="81"/>
      <c r="P7" s="157" t="s">
        <v>83</v>
      </c>
      <c r="Q7" s="158"/>
      <c r="R7" s="157" t="s">
        <v>32</v>
      </c>
      <c r="S7" s="158"/>
      <c r="T7" s="166" t="s">
        <v>84</v>
      </c>
      <c r="U7" s="158"/>
      <c r="V7" s="157" t="s">
        <v>35</v>
      </c>
      <c r="W7" s="158"/>
      <c r="X7" s="157" t="s">
        <v>35</v>
      </c>
      <c r="Y7" s="158"/>
      <c r="Z7" s="157" t="s">
        <v>36</v>
      </c>
      <c r="AA7" s="158"/>
      <c r="AB7" s="157" t="s">
        <v>37</v>
      </c>
      <c r="AC7" s="158"/>
      <c r="AD7" s="159" t="s">
        <v>38</v>
      </c>
      <c r="AE7" s="158"/>
      <c r="AF7" s="157" t="s">
        <v>96</v>
      </c>
      <c r="AG7" s="158"/>
      <c r="AH7" s="157" t="s">
        <v>85</v>
      </c>
      <c r="AI7" s="158"/>
      <c r="AJ7" s="157" t="s">
        <v>86</v>
      </c>
      <c r="AK7" s="158"/>
      <c r="AL7" s="157" t="s">
        <v>87</v>
      </c>
      <c r="AM7" s="158"/>
      <c r="AN7" s="157" t="s">
        <v>39</v>
      </c>
      <c r="AO7" s="158"/>
      <c r="AP7" s="24" t="s">
        <v>88</v>
      </c>
      <c r="AQ7" s="25"/>
      <c r="AR7" s="23" t="s">
        <v>77</v>
      </c>
    </row>
    <row r="8" spans="1:44" x14ac:dyDescent="0.25">
      <c r="A8" s="27" t="s">
        <v>89</v>
      </c>
      <c r="B8" s="36" t="s">
        <v>90</v>
      </c>
      <c r="C8" s="29"/>
      <c r="D8" s="30">
        <v>93000</v>
      </c>
      <c r="E8" s="30"/>
      <c r="F8" s="30">
        <v>220000</v>
      </c>
      <c r="G8" s="30"/>
      <c r="H8" s="30">
        <v>135000</v>
      </c>
      <c r="I8" s="30"/>
      <c r="J8" s="30">
        <v>21000</v>
      </c>
      <c r="K8" s="30"/>
      <c r="L8" s="30">
        <v>4200</v>
      </c>
      <c r="M8" s="30"/>
      <c r="N8" s="31"/>
      <c r="O8" s="31">
        <v>220100</v>
      </c>
      <c r="P8" s="31">
        <v>150600</v>
      </c>
      <c r="Q8" s="30"/>
      <c r="R8" s="31"/>
      <c r="S8" s="31">
        <v>153400</v>
      </c>
      <c r="T8" s="31"/>
      <c r="U8" s="31">
        <v>78500</v>
      </c>
      <c r="V8" s="31"/>
      <c r="W8" s="31">
        <v>48400</v>
      </c>
      <c r="X8" s="31">
        <v>25500</v>
      </c>
      <c r="Y8" s="31"/>
      <c r="Z8" s="31"/>
      <c r="AA8" s="31"/>
      <c r="AB8" s="31"/>
      <c r="AC8" s="31">
        <v>930000</v>
      </c>
      <c r="AD8" s="31">
        <v>590000</v>
      </c>
      <c r="AE8" s="31"/>
      <c r="AF8" s="31"/>
      <c r="AG8" s="30"/>
      <c r="AH8" s="31">
        <v>84000</v>
      </c>
      <c r="AI8" s="30"/>
      <c r="AJ8" s="31">
        <v>25800</v>
      </c>
      <c r="AK8" s="31"/>
      <c r="AL8" s="31">
        <v>9400</v>
      </c>
      <c r="AM8" s="31"/>
      <c r="AN8" s="31">
        <v>67300</v>
      </c>
      <c r="AO8" s="30"/>
      <c r="AP8" s="31">
        <v>4600</v>
      </c>
      <c r="AQ8" s="30"/>
      <c r="AR8" s="73">
        <f>D8+F8+H8+J8+L8+N8+P8+R8+T8+V8+X8+Z8+AB8+AD8+AF8+AH8+AJ8+AL8+AN8+AP8-E8-G8-I8-K8-M8-O8-Q8-S8-U8-W8-Y8-AA8-AC8-AE8-AG8-AK8-AM8-AI8-AO8-AQ8</f>
        <v>0</v>
      </c>
    </row>
    <row r="9" spans="1:44" x14ac:dyDescent="0.25">
      <c r="A9" s="27"/>
      <c r="B9" s="28"/>
      <c r="C9" s="29"/>
      <c r="D9" s="33"/>
      <c r="E9" s="33"/>
      <c r="F9" s="33"/>
      <c r="G9" s="33"/>
      <c r="H9" s="33"/>
      <c r="I9" s="33"/>
      <c r="J9" s="33"/>
      <c r="K9" s="33"/>
      <c r="L9" s="33"/>
      <c r="M9" s="33"/>
      <c r="N9" s="31"/>
      <c r="O9" s="31"/>
      <c r="P9" s="31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0"/>
      <c r="AH9" s="31"/>
      <c r="AI9" s="30"/>
      <c r="AJ9" s="31"/>
      <c r="AK9" s="31"/>
      <c r="AL9" s="31"/>
      <c r="AM9" s="31"/>
      <c r="AN9" s="31"/>
      <c r="AO9" s="30"/>
      <c r="AP9" s="31"/>
      <c r="AQ9" s="30"/>
      <c r="AR9" s="73">
        <f t="shared" ref="AR9:AR21" si="0">D9+F9+H9+J9+L9+N9+P9+R9+T9+V9+X9+Z9+AB9+AD9+AF9+AH9+AJ9+AL9+AN9+AP9-E9-G9-I9-K9-M9-O9-Q9-S9-U9-W9-Y9-AA9-AC9-AE9-AG9-AK9-AM9-AI9-AO9-AQ9</f>
        <v>0</v>
      </c>
    </row>
    <row r="10" spans="1:44" x14ac:dyDescent="0.25">
      <c r="A10" s="27"/>
      <c r="B10" s="32"/>
      <c r="C10" s="29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05"/>
      <c r="P10" s="105"/>
      <c r="Q10" s="104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4"/>
      <c r="AH10" s="105"/>
      <c r="AI10" s="104"/>
      <c r="AJ10" s="105"/>
      <c r="AK10" s="105"/>
      <c r="AL10" s="105"/>
      <c r="AM10" s="105"/>
      <c r="AN10" s="105"/>
      <c r="AO10" s="104"/>
      <c r="AP10" s="105"/>
      <c r="AQ10" s="104"/>
      <c r="AR10" s="73">
        <f t="shared" si="0"/>
        <v>0</v>
      </c>
    </row>
    <row r="11" spans="1:44" x14ac:dyDescent="0.25">
      <c r="A11" s="27"/>
      <c r="B11" s="32"/>
      <c r="C11" s="29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1"/>
      <c r="O11" s="31"/>
      <c r="P11" s="31"/>
      <c r="Q11" s="30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0"/>
      <c r="AH11" s="31"/>
      <c r="AI11" s="30"/>
      <c r="AJ11" s="31"/>
      <c r="AK11" s="31"/>
      <c r="AL11" s="31"/>
      <c r="AM11" s="31"/>
      <c r="AN11" s="31"/>
      <c r="AO11" s="30"/>
      <c r="AP11" s="31"/>
      <c r="AQ11" s="30"/>
      <c r="AR11" s="73">
        <f t="shared" si="0"/>
        <v>0</v>
      </c>
    </row>
    <row r="12" spans="1:44" x14ac:dyDescent="0.25">
      <c r="A12" s="27"/>
      <c r="B12" s="36"/>
      <c r="C12" s="29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1"/>
      <c r="O12" s="31"/>
      <c r="P12" s="31"/>
      <c r="Q12" s="30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0"/>
      <c r="AH12" s="31"/>
      <c r="AI12" s="30"/>
      <c r="AJ12" s="31"/>
      <c r="AK12" s="31"/>
      <c r="AL12" s="31"/>
      <c r="AM12" s="31"/>
      <c r="AN12" s="31"/>
      <c r="AO12" s="30"/>
      <c r="AP12" s="31"/>
      <c r="AQ12" s="30"/>
      <c r="AR12" s="73">
        <f t="shared" si="0"/>
        <v>0</v>
      </c>
    </row>
    <row r="13" spans="1:44" x14ac:dyDescent="0.25">
      <c r="A13" s="27"/>
      <c r="B13" s="32"/>
      <c r="C13" s="29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105"/>
      <c r="P13" s="105"/>
      <c r="Q13" s="104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4"/>
      <c r="AH13" s="105"/>
      <c r="AI13" s="104"/>
      <c r="AJ13" s="105"/>
      <c r="AK13" s="105"/>
      <c r="AL13" s="105"/>
      <c r="AM13" s="105"/>
      <c r="AN13" s="105"/>
      <c r="AO13" s="104"/>
      <c r="AP13" s="105"/>
      <c r="AQ13" s="104"/>
      <c r="AR13" s="73">
        <f t="shared" si="0"/>
        <v>0</v>
      </c>
    </row>
    <row r="14" spans="1:44" x14ac:dyDescent="0.25">
      <c r="A14" s="27"/>
      <c r="B14" s="36"/>
      <c r="C14" s="29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1"/>
      <c r="O14" s="31"/>
      <c r="P14" s="31"/>
      <c r="Q14" s="30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0"/>
      <c r="AH14" s="31"/>
      <c r="AI14" s="30"/>
      <c r="AJ14" s="31"/>
      <c r="AK14" s="31"/>
      <c r="AL14" s="31"/>
      <c r="AM14" s="31"/>
      <c r="AN14" s="31"/>
      <c r="AO14" s="30"/>
      <c r="AP14" s="31"/>
      <c r="AQ14" s="30"/>
      <c r="AR14" s="73">
        <f t="shared" si="0"/>
        <v>0</v>
      </c>
    </row>
    <row r="15" spans="1:44" x14ac:dyDescent="0.25">
      <c r="A15" s="27"/>
      <c r="B15" s="32"/>
      <c r="C15" s="29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8"/>
      <c r="O15" s="38"/>
      <c r="P15" s="38"/>
      <c r="Q15" s="33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3"/>
      <c r="AH15" s="38"/>
      <c r="AI15" s="33"/>
      <c r="AJ15" s="38"/>
      <c r="AK15" s="38"/>
      <c r="AL15" s="38"/>
      <c r="AM15" s="38"/>
      <c r="AN15" s="38"/>
      <c r="AO15" s="33"/>
      <c r="AP15" s="38"/>
      <c r="AQ15" s="33"/>
      <c r="AR15" s="73">
        <f t="shared" si="0"/>
        <v>0</v>
      </c>
    </row>
    <row r="16" spans="1:44" x14ac:dyDescent="0.25">
      <c r="A16" s="27"/>
      <c r="B16" s="36"/>
      <c r="C16" s="29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73">
        <f t="shared" si="0"/>
        <v>0</v>
      </c>
    </row>
    <row r="17" spans="1:44" x14ac:dyDescent="0.25">
      <c r="A17" s="27"/>
      <c r="B17" s="36"/>
      <c r="C17" s="2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73">
        <f t="shared" si="0"/>
        <v>0</v>
      </c>
    </row>
    <row r="18" spans="1:44" x14ac:dyDescent="0.25">
      <c r="A18" s="82"/>
      <c r="B18" s="36" t="s">
        <v>91</v>
      </c>
      <c r="C18" s="29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73">
        <f t="shared" si="0"/>
        <v>0</v>
      </c>
    </row>
    <row r="19" spans="1:44" x14ac:dyDescent="0.25">
      <c r="A19" s="82"/>
      <c r="B19" s="36" t="s">
        <v>92</v>
      </c>
      <c r="C19" s="29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73">
        <f t="shared" si="0"/>
        <v>0</v>
      </c>
    </row>
    <row r="20" spans="1:44" x14ac:dyDescent="0.25">
      <c r="A20" s="82"/>
      <c r="B20" s="36" t="s">
        <v>93</v>
      </c>
      <c r="C20" s="29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73">
        <f t="shared" si="0"/>
        <v>0</v>
      </c>
    </row>
    <row r="21" spans="1:44" ht="15.75" thickBot="1" x14ac:dyDescent="0.3">
      <c r="A21" s="85"/>
      <c r="B21" s="36"/>
      <c r="C21" s="29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76">
        <f t="shared" si="0"/>
        <v>0</v>
      </c>
    </row>
    <row r="22" spans="1:44" ht="15.75" thickTop="1" x14ac:dyDescent="0.25">
      <c r="A22" s="85"/>
      <c r="B22" s="36"/>
      <c r="C22" s="36"/>
      <c r="D22" s="36"/>
      <c r="E22" s="36"/>
      <c r="F22" s="36"/>
      <c r="G22" s="36"/>
      <c r="H22" s="36"/>
      <c r="I22" s="36"/>
      <c r="J22" s="36"/>
      <c r="K22" s="36"/>
      <c r="AR22" s="87"/>
    </row>
    <row r="23" spans="1:44" x14ac:dyDescent="0.25">
      <c r="A23" s="36"/>
      <c r="B23" s="36"/>
      <c r="C23" s="36"/>
      <c r="D23" s="22"/>
      <c r="E23" s="22"/>
      <c r="F23" s="81" t="s">
        <v>118</v>
      </c>
      <c r="G23" s="81"/>
      <c r="H23" s="81"/>
      <c r="I23" s="81"/>
      <c r="J23" s="22"/>
      <c r="K23" s="22"/>
      <c r="L23" s="36"/>
      <c r="M23" s="36"/>
      <c r="N23" s="36"/>
      <c r="O23" s="36"/>
      <c r="P23" s="36"/>
      <c r="Q23" s="36"/>
      <c r="R23" s="36"/>
      <c r="S23" s="159" t="s">
        <v>92</v>
      </c>
      <c r="T23" s="159"/>
      <c r="U23" s="159"/>
      <c r="V23" s="159"/>
      <c r="W23" s="159"/>
      <c r="X23" s="159"/>
      <c r="Y23" s="159"/>
      <c r="Z23" s="159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87"/>
    </row>
    <row r="24" spans="1:44" x14ac:dyDescent="0.25">
      <c r="A24" s="36"/>
      <c r="B24" s="36"/>
      <c r="C24" s="36"/>
      <c r="D24" s="88"/>
      <c r="E24" s="88"/>
      <c r="F24" s="88"/>
      <c r="G24" s="89"/>
      <c r="H24" s="90"/>
      <c r="I24" s="88"/>
      <c r="J24" s="88"/>
      <c r="K24" s="88"/>
      <c r="L24" s="36"/>
      <c r="M24" s="36"/>
      <c r="N24" s="36"/>
      <c r="O24" s="36"/>
      <c r="P24" s="36"/>
      <c r="Q24" s="36"/>
      <c r="R24" s="36"/>
      <c r="S24" s="91"/>
      <c r="T24" s="91"/>
      <c r="U24" s="91"/>
      <c r="V24" s="89"/>
      <c r="W24" s="92"/>
      <c r="X24" s="92"/>
      <c r="Y24" s="91"/>
      <c r="Z24" s="36"/>
      <c r="AA24" s="36"/>
      <c r="AB24" s="36"/>
      <c r="AC24" s="36"/>
      <c r="AD24" s="93" t="s">
        <v>94</v>
      </c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87"/>
    </row>
    <row r="25" spans="1:44" x14ac:dyDescent="0.25">
      <c r="A25" s="36"/>
      <c r="B25" s="36"/>
      <c r="C25" s="36"/>
      <c r="D25" s="36"/>
      <c r="E25" s="36"/>
      <c r="F25" s="36"/>
      <c r="G25" s="94"/>
      <c r="H25" s="9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88"/>
      <c r="T25" s="88"/>
      <c r="U25" s="88"/>
      <c r="V25" s="94"/>
      <c r="W25" s="90"/>
      <c r="X25" s="90"/>
      <c r="Y25" s="90"/>
      <c r="Z25" s="36"/>
      <c r="AA25" s="36"/>
      <c r="AB25" s="36"/>
      <c r="AC25" s="36"/>
      <c r="AD25" s="96"/>
      <c r="AE25" s="36"/>
      <c r="AF25" s="36"/>
      <c r="AG25" s="36"/>
      <c r="AH25" s="95"/>
      <c r="AI25" s="36"/>
      <c r="AJ25" s="36"/>
      <c r="AK25" s="36"/>
      <c r="AL25" s="36"/>
      <c r="AM25" s="36"/>
      <c r="AN25" s="36"/>
      <c r="AO25" s="36"/>
      <c r="AP25" s="36"/>
      <c r="AQ25" s="36"/>
      <c r="AR25" s="87"/>
    </row>
    <row r="26" spans="1:44" x14ac:dyDescent="0.25">
      <c r="A26" s="36"/>
      <c r="B26" s="36"/>
      <c r="C26" s="36"/>
      <c r="D26" s="36"/>
      <c r="E26" s="36"/>
      <c r="F26" s="36"/>
      <c r="G26" s="94"/>
      <c r="H26" s="9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94"/>
      <c r="W26" s="36"/>
      <c r="X26" s="36"/>
      <c r="Y26" s="36"/>
      <c r="Z26" s="36"/>
      <c r="AA26" s="36"/>
      <c r="AB26" s="36"/>
      <c r="AC26" s="36"/>
      <c r="AD26" s="96"/>
      <c r="AE26" s="36"/>
      <c r="AF26" s="36"/>
      <c r="AG26" s="36"/>
      <c r="AH26" s="97"/>
      <c r="AI26" s="36"/>
      <c r="AJ26" s="36"/>
      <c r="AK26" s="36"/>
      <c r="AL26" s="36"/>
      <c r="AM26" s="36"/>
      <c r="AN26" s="36"/>
      <c r="AO26" s="36"/>
      <c r="AP26" s="36"/>
      <c r="AQ26" s="36"/>
      <c r="AR26" s="87"/>
    </row>
    <row r="27" spans="1:44" x14ac:dyDescent="0.25">
      <c r="A27" s="36"/>
      <c r="B27" s="36"/>
      <c r="C27" s="36"/>
      <c r="D27" s="98"/>
      <c r="E27" s="88"/>
      <c r="F27" s="88"/>
      <c r="G27" s="94"/>
      <c r="H27" s="90"/>
      <c r="I27" s="88"/>
      <c r="J27" s="88"/>
      <c r="K27" s="88"/>
      <c r="L27" s="36"/>
      <c r="M27" s="36"/>
      <c r="N27" s="36"/>
      <c r="O27" s="36"/>
      <c r="P27" s="36"/>
      <c r="Q27" s="36"/>
      <c r="R27" s="36"/>
      <c r="S27" s="99"/>
      <c r="T27" s="36"/>
      <c r="U27" s="36"/>
      <c r="V27" s="94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100"/>
      <c r="AI27" s="36"/>
      <c r="AJ27" s="36"/>
      <c r="AK27" s="36"/>
      <c r="AL27" s="36"/>
      <c r="AM27" s="36"/>
      <c r="AN27" s="36"/>
      <c r="AO27" s="36"/>
      <c r="AP27" s="36"/>
      <c r="AQ27" s="36"/>
      <c r="AR27" s="87"/>
    </row>
    <row r="28" spans="1:44" ht="15.75" thickBot="1" x14ac:dyDescent="0.3">
      <c r="A28" s="36"/>
      <c r="B28" s="36"/>
      <c r="C28" s="36"/>
      <c r="D28" s="36"/>
      <c r="E28" s="36"/>
      <c r="F28" s="36"/>
      <c r="G28" s="101"/>
      <c r="H28" s="102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99"/>
      <c r="T28" s="36"/>
      <c r="U28" s="36"/>
      <c r="V28" s="94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87"/>
    </row>
    <row r="29" spans="1:44" ht="15.75" thickTop="1" x14ac:dyDescent="0.25">
      <c r="A29" s="36"/>
      <c r="B29" s="36"/>
      <c r="C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94"/>
      <c r="W29" s="36"/>
      <c r="X29" s="36"/>
      <c r="Y29" s="36"/>
      <c r="Z29" s="36"/>
      <c r="AA29" s="36"/>
      <c r="AB29" s="36"/>
      <c r="AC29" s="36"/>
      <c r="AD29" s="93" t="s">
        <v>95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87"/>
    </row>
    <row r="30" spans="1:44" x14ac:dyDescent="0.25">
      <c r="A30" s="36"/>
      <c r="B30" s="36"/>
      <c r="C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94"/>
      <c r="W30" s="90"/>
      <c r="X30" s="90"/>
      <c r="Y30" s="95"/>
      <c r="Z30" s="36"/>
      <c r="AA30" s="36"/>
      <c r="AB30" s="36"/>
      <c r="AC30" s="36"/>
      <c r="AD30" s="96"/>
      <c r="AE30" s="36"/>
      <c r="AF30" s="36"/>
      <c r="AG30" s="36"/>
      <c r="AH30" s="95"/>
      <c r="AI30" s="36"/>
      <c r="AJ30" s="36"/>
      <c r="AK30" s="36"/>
      <c r="AL30" s="36"/>
      <c r="AM30" s="36"/>
      <c r="AN30" s="36"/>
      <c r="AO30" s="36"/>
      <c r="AP30" s="36"/>
      <c r="AQ30" s="36"/>
      <c r="AR30" s="87"/>
    </row>
    <row r="31" spans="1:44" x14ac:dyDescent="0.25">
      <c r="A31" s="36"/>
      <c r="B31" s="36"/>
      <c r="C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103"/>
      <c r="W31" s="90"/>
      <c r="X31" s="90"/>
      <c r="Y31" s="95"/>
      <c r="Z31" s="36"/>
      <c r="AA31" s="36"/>
      <c r="AB31" s="36"/>
      <c r="AC31" s="36"/>
      <c r="AD31" s="95"/>
      <c r="AE31" s="36"/>
      <c r="AF31" s="36"/>
      <c r="AG31" s="36"/>
      <c r="AH31" s="100"/>
      <c r="AI31" s="36"/>
      <c r="AJ31" s="36"/>
      <c r="AK31" s="36"/>
      <c r="AL31" s="36"/>
      <c r="AM31" s="36"/>
      <c r="AN31" s="36"/>
      <c r="AO31" s="36"/>
      <c r="AP31" s="36"/>
      <c r="AQ31" s="36"/>
      <c r="AR31" s="87"/>
    </row>
    <row r="32" spans="1:44" ht="15.75" thickBot="1" x14ac:dyDescent="0.3">
      <c r="A32" s="36"/>
      <c r="B32" s="36"/>
      <c r="C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101"/>
      <c r="W32" s="102"/>
      <c r="X32" s="90"/>
      <c r="Y32" s="90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87"/>
    </row>
    <row r="33" spans="1:44" ht="15.75" thickTop="1" x14ac:dyDescent="0.25">
      <c r="A33" s="36"/>
      <c r="B33" s="36"/>
      <c r="C33" s="36"/>
      <c r="L33" s="36"/>
      <c r="M33" s="36"/>
      <c r="N33" s="36"/>
      <c r="O33" s="36"/>
      <c r="P33" s="36"/>
      <c r="Q33" s="36"/>
      <c r="R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87"/>
    </row>
  </sheetData>
  <mergeCells count="31">
    <mergeCell ref="V6:W6"/>
    <mergeCell ref="H6:I6"/>
    <mergeCell ref="J6:K6"/>
    <mergeCell ref="P6:Q6"/>
    <mergeCell ref="R6:S6"/>
    <mergeCell ref="T6:U6"/>
    <mergeCell ref="AJ6:AK6"/>
    <mergeCell ref="AL6:AM6"/>
    <mergeCell ref="AN6:AO6"/>
    <mergeCell ref="H7:I7"/>
    <mergeCell ref="J7:K7"/>
    <mergeCell ref="P7:Q7"/>
    <mergeCell ref="R7:S7"/>
    <mergeCell ref="T7:U7"/>
    <mergeCell ref="V7:W7"/>
    <mergeCell ref="X7:Y7"/>
    <mergeCell ref="X6:Y6"/>
    <mergeCell ref="Z6:AA6"/>
    <mergeCell ref="AB6:AC6"/>
    <mergeCell ref="AD6:AE6"/>
    <mergeCell ref="AF6:AG6"/>
    <mergeCell ref="AH6:AI6"/>
    <mergeCell ref="AL7:AM7"/>
    <mergeCell ref="AN7:AO7"/>
    <mergeCell ref="S23:Z23"/>
    <mergeCell ref="Z7:AA7"/>
    <mergeCell ref="AB7:AC7"/>
    <mergeCell ref="AD7:AE7"/>
    <mergeCell ref="AF7:AG7"/>
    <mergeCell ref="AH7:AI7"/>
    <mergeCell ref="AJ7:AK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7"/>
  <sheetViews>
    <sheetView workbookViewId="0">
      <selection activeCell="E20" sqref="E20"/>
    </sheetView>
  </sheetViews>
  <sheetFormatPr baseColWidth="10" defaultRowHeight="15" x14ac:dyDescent="0.25"/>
  <cols>
    <col min="1" max="1" width="6.5703125" customWidth="1"/>
    <col min="2" max="2" width="28.42578125" customWidth="1"/>
    <col min="3" max="3" width="3.7109375" customWidth="1"/>
    <col min="4" max="19" width="8.7109375" customWidth="1"/>
  </cols>
  <sheetData>
    <row r="5" spans="1:19" x14ac:dyDescent="0.25">
      <c r="A5" s="106" t="s">
        <v>143</v>
      </c>
    </row>
    <row r="6" spans="1:19" x14ac:dyDescent="0.25">
      <c r="A6" s="107"/>
      <c r="B6" s="108"/>
      <c r="C6" s="109" t="s">
        <v>26</v>
      </c>
      <c r="D6" s="110" t="s">
        <v>97</v>
      </c>
      <c r="E6" s="111"/>
      <c r="F6" s="110">
        <v>1920</v>
      </c>
      <c r="G6" s="110"/>
      <c r="H6" s="112">
        <v>24001</v>
      </c>
      <c r="I6" s="111"/>
      <c r="J6" s="110">
        <v>24002</v>
      </c>
      <c r="K6" s="111"/>
      <c r="L6" s="112" t="s">
        <v>65</v>
      </c>
      <c r="M6" s="111"/>
      <c r="N6" s="112" t="s">
        <v>66</v>
      </c>
      <c r="O6" s="110"/>
      <c r="P6" s="112" t="s">
        <v>98</v>
      </c>
      <c r="Q6" s="110"/>
      <c r="R6" s="112">
        <v>4300</v>
      </c>
      <c r="S6" s="111"/>
    </row>
    <row r="7" spans="1:19" x14ac:dyDescent="0.25">
      <c r="A7" s="113" t="s">
        <v>2</v>
      </c>
      <c r="B7" s="114" t="s">
        <v>3</v>
      </c>
      <c r="C7" s="115" t="s">
        <v>27</v>
      </c>
      <c r="D7" s="116" t="s">
        <v>99</v>
      </c>
      <c r="E7" s="117"/>
      <c r="F7" s="116" t="s">
        <v>72</v>
      </c>
      <c r="G7" s="117"/>
      <c r="H7" s="116" t="s">
        <v>100</v>
      </c>
      <c r="I7" s="117"/>
      <c r="J7" s="118" t="s">
        <v>101</v>
      </c>
      <c r="K7" s="117"/>
      <c r="L7" s="119" t="s">
        <v>35</v>
      </c>
      <c r="M7" s="117"/>
      <c r="N7" s="116" t="s">
        <v>35</v>
      </c>
      <c r="O7" s="118"/>
      <c r="P7" s="116" t="s">
        <v>102</v>
      </c>
      <c r="Q7" s="118"/>
      <c r="R7" s="116" t="s">
        <v>38</v>
      </c>
      <c r="S7" s="117"/>
    </row>
    <row r="8" spans="1:19" x14ac:dyDescent="0.25">
      <c r="A8" s="120"/>
      <c r="B8" s="121"/>
      <c r="C8" s="122"/>
      <c r="D8" s="123"/>
      <c r="E8" s="123"/>
      <c r="F8" s="123"/>
      <c r="G8" s="123"/>
      <c r="H8" s="123"/>
      <c r="I8" s="123"/>
      <c r="J8" s="124"/>
      <c r="K8" s="123"/>
      <c r="L8" s="123"/>
      <c r="M8" s="123"/>
      <c r="N8" s="124"/>
      <c r="O8" s="124"/>
      <c r="P8" s="124"/>
      <c r="Q8" s="124"/>
      <c r="R8" s="124"/>
      <c r="S8" s="123"/>
    </row>
    <row r="9" spans="1:19" x14ac:dyDescent="0.25">
      <c r="A9" s="120"/>
      <c r="B9" s="121"/>
      <c r="C9" s="122"/>
      <c r="D9" s="125"/>
      <c r="E9" s="125"/>
      <c r="F9" s="125"/>
      <c r="G9" s="125"/>
      <c r="H9" s="125"/>
      <c r="I9" s="125"/>
      <c r="J9" s="126"/>
      <c r="K9" s="125"/>
      <c r="L9" s="125"/>
      <c r="M9" s="125"/>
      <c r="N9" s="126"/>
      <c r="O9" s="126"/>
      <c r="P9" s="126"/>
      <c r="Q9" s="126"/>
      <c r="R9" s="126"/>
      <c r="S9" s="125"/>
    </row>
    <row r="10" spans="1:19" x14ac:dyDescent="0.25">
      <c r="A10" s="120"/>
      <c r="B10" s="121"/>
      <c r="C10" s="122"/>
      <c r="D10" s="127"/>
      <c r="E10" s="127"/>
      <c r="F10" s="127"/>
      <c r="G10" s="127"/>
      <c r="H10" s="127"/>
      <c r="I10" s="127"/>
      <c r="J10" s="128"/>
      <c r="K10" s="127"/>
      <c r="L10" s="127"/>
      <c r="M10" s="127"/>
      <c r="N10" s="128"/>
      <c r="O10" s="128"/>
      <c r="P10" s="128"/>
      <c r="Q10" s="128"/>
      <c r="R10" s="128"/>
      <c r="S10" s="127"/>
    </row>
    <row r="11" spans="1:19" x14ac:dyDescent="0.25">
      <c r="A11" s="120"/>
      <c r="B11" s="121"/>
      <c r="C11" s="122"/>
      <c r="D11" s="125"/>
      <c r="E11" s="125"/>
      <c r="F11" s="125"/>
      <c r="G11" s="125"/>
      <c r="H11" s="125"/>
      <c r="I11" s="125"/>
      <c r="J11" s="124"/>
      <c r="K11" s="123"/>
      <c r="L11" s="125"/>
      <c r="M11" s="125"/>
      <c r="N11" s="124"/>
      <c r="O11" s="124"/>
      <c r="P11" s="124"/>
      <c r="Q11" s="124"/>
      <c r="R11" s="124"/>
      <c r="S11" s="123"/>
    </row>
    <row r="12" spans="1:19" x14ac:dyDescent="0.25">
      <c r="A12" s="120"/>
      <c r="B12" s="129"/>
      <c r="C12" s="122"/>
      <c r="D12" s="125"/>
      <c r="E12" s="125"/>
      <c r="F12" s="125"/>
      <c r="G12" s="125"/>
      <c r="H12" s="125"/>
      <c r="I12" s="125"/>
      <c r="J12" s="126"/>
      <c r="K12" s="125"/>
      <c r="L12" s="125"/>
      <c r="M12" s="125"/>
      <c r="N12" s="126"/>
      <c r="O12" s="126"/>
      <c r="P12" s="126"/>
      <c r="Q12" s="126"/>
      <c r="R12" s="126"/>
      <c r="S12" s="125"/>
    </row>
    <row r="13" spans="1:19" x14ac:dyDescent="0.25">
      <c r="A13" s="120"/>
      <c r="B13" s="121"/>
      <c r="C13" s="122"/>
      <c r="D13" s="127"/>
      <c r="E13" s="127"/>
      <c r="F13" s="127"/>
      <c r="G13" s="127"/>
      <c r="H13" s="127"/>
      <c r="I13" s="127"/>
      <c r="J13" s="128"/>
      <c r="K13" s="127"/>
      <c r="L13" s="127"/>
      <c r="M13" s="127"/>
      <c r="N13" s="128"/>
      <c r="O13" s="128"/>
      <c r="P13" s="128"/>
      <c r="Q13" s="128"/>
      <c r="R13" s="128"/>
      <c r="S13" s="127"/>
    </row>
    <row r="14" spans="1:19" x14ac:dyDescent="0.25">
      <c r="A14" s="120"/>
      <c r="B14" s="129"/>
      <c r="C14" s="130"/>
      <c r="D14" s="125"/>
      <c r="E14" s="125"/>
      <c r="F14" s="125"/>
      <c r="G14" s="125"/>
      <c r="H14" s="125"/>
      <c r="I14" s="125"/>
      <c r="J14" s="126"/>
      <c r="K14" s="125"/>
      <c r="L14" s="125"/>
      <c r="M14" s="125"/>
      <c r="N14" s="126"/>
      <c r="O14" s="126"/>
      <c r="P14" s="126"/>
      <c r="Q14" s="126"/>
      <c r="R14" s="126"/>
      <c r="S14" s="125"/>
    </row>
    <row r="15" spans="1:19" x14ac:dyDescent="0.25">
      <c r="A15" s="120"/>
      <c r="B15" s="121"/>
      <c r="C15" s="122"/>
      <c r="D15" s="125"/>
      <c r="E15" s="125"/>
      <c r="F15" s="125"/>
      <c r="G15" s="125"/>
      <c r="H15" s="125"/>
      <c r="I15" s="125"/>
      <c r="J15" s="126"/>
      <c r="K15" s="125"/>
      <c r="L15" s="125"/>
      <c r="M15" s="125"/>
      <c r="N15" s="126"/>
      <c r="O15" s="126"/>
      <c r="P15" s="126"/>
      <c r="Q15" s="126"/>
      <c r="R15" s="126"/>
      <c r="S15" s="125"/>
    </row>
    <row r="16" spans="1:19" x14ac:dyDescent="0.25">
      <c r="A16" s="120"/>
      <c r="B16" s="121"/>
      <c r="C16" s="122"/>
      <c r="D16" s="127"/>
      <c r="E16" s="127"/>
      <c r="F16" s="127"/>
      <c r="G16" s="127"/>
      <c r="H16" s="127"/>
      <c r="I16" s="127"/>
      <c r="J16" s="127"/>
      <c r="K16" s="127"/>
      <c r="L16" s="131"/>
      <c r="M16" s="131"/>
      <c r="N16" s="131"/>
      <c r="O16" s="131"/>
      <c r="P16" s="131"/>
      <c r="Q16" s="131"/>
      <c r="R16" s="131"/>
      <c r="S16" s="131"/>
    </row>
    <row r="17" spans="1:11" x14ac:dyDescent="0.25">
      <c r="A17" s="132"/>
      <c r="B17" s="132"/>
      <c r="C17" s="133"/>
      <c r="D17" s="132"/>
      <c r="E17" s="132"/>
      <c r="F17" s="132"/>
      <c r="G17" s="132"/>
      <c r="H17" s="132"/>
      <c r="I17" s="132"/>
      <c r="J17" s="132"/>
      <c r="K17" s="13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44"/>
  <sheetViews>
    <sheetView workbookViewId="0">
      <selection activeCell="B18" sqref="B18"/>
    </sheetView>
  </sheetViews>
  <sheetFormatPr baseColWidth="10" defaultRowHeight="15" x14ac:dyDescent="0.25"/>
  <cols>
    <col min="1" max="1" width="6" customWidth="1"/>
    <col min="2" max="2" width="17.140625" customWidth="1"/>
    <col min="3" max="3" width="6.28515625" customWidth="1"/>
    <col min="4" max="41" width="7.140625" customWidth="1"/>
  </cols>
  <sheetData>
    <row r="5" spans="1:42" x14ac:dyDescent="0.25">
      <c r="A5" s="77" t="s">
        <v>144</v>
      </c>
      <c r="AP5" s="72"/>
    </row>
    <row r="6" spans="1:42" x14ac:dyDescent="0.25">
      <c r="A6" s="15"/>
      <c r="B6" s="16"/>
      <c r="C6" s="17" t="s">
        <v>26</v>
      </c>
      <c r="D6" s="18">
        <v>1230</v>
      </c>
      <c r="E6" s="19"/>
      <c r="F6" s="78">
        <v>1250</v>
      </c>
      <c r="G6" s="79"/>
      <c r="H6" s="163">
        <v>1460</v>
      </c>
      <c r="I6" s="164"/>
      <c r="J6" s="163">
        <v>15008</v>
      </c>
      <c r="K6" s="161"/>
      <c r="L6" s="163">
        <v>15025</v>
      </c>
      <c r="M6" s="161"/>
      <c r="N6" s="80">
        <v>1900</v>
      </c>
      <c r="O6" s="19"/>
      <c r="P6" s="20">
        <v>2050</v>
      </c>
      <c r="Q6" s="19"/>
      <c r="R6" s="20">
        <v>2060</v>
      </c>
      <c r="S6" s="19"/>
      <c r="T6" s="80">
        <v>2380</v>
      </c>
      <c r="U6" s="79"/>
      <c r="V6" s="163">
        <v>24006</v>
      </c>
      <c r="W6" s="161"/>
      <c r="X6" s="163">
        <v>24016</v>
      </c>
      <c r="Y6" s="161"/>
      <c r="Z6" s="160">
        <v>2700</v>
      </c>
      <c r="AA6" s="161"/>
      <c r="AB6" s="163">
        <v>2710</v>
      </c>
      <c r="AC6" s="161"/>
      <c r="AD6" s="165">
        <v>2740</v>
      </c>
      <c r="AE6" s="161"/>
      <c r="AF6" s="160">
        <v>3000</v>
      </c>
      <c r="AG6" s="161"/>
      <c r="AH6" s="160">
        <v>4300</v>
      </c>
      <c r="AI6" s="161"/>
      <c r="AJ6" s="160">
        <v>6010</v>
      </c>
      <c r="AK6" s="161"/>
      <c r="AL6" s="160">
        <v>6017</v>
      </c>
      <c r="AM6" s="161"/>
      <c r="AN6" s="160" t="s">
        <v>68</v>
      </c>
      <c r="AO6" s="161"/>
      <c r="AP6" s="17"/>
    </row>
    <row r="7" spans="1:42" x14ac:dyDescent="0.25">
      <c r="A7" s="21" t="s">
        <v>2</v>
      </c>
      <c r="B7" s="22" t="s">
        <v>3</v>
      </c>
      <c r="C7" s="23" t="s">
        <v>27</v>
      </c>
      <c r="D7" s="24" t="s">
        <v>103</v>
      </c>
      <c r="E7" s="25"/>
      <c r="F7" s="24" t="s">
        <v>28</v>
      </c>
      <c r="G7" s="25"/>
      <c r="H7" s="157" t="s">
        <v>79</v>
      </c>
      <c r="I7" s="158"/>
      <c r="J7" s="157" t="s">
        <v>104</v>
      </c>
      <c r="K7" s="158"/>
      <c r="L7" s="157" t="s">
        <v>105</v>
      </c>
      <c r="M7" s="158"/>
      <c r="N7" s="24" t="s">
        <v>31</v>
      </c>
      <c r="O7" s="25"/>
      <c r="P7" s="26" t="s">
        <v>106</v>
      </c>
      <c r="Q7" s="25"/>
      <c r="R7" s="24" t="s">
        <v>107</v>
      </c>
      <c r="S7" s="25"/>
      <c r="T7" s="24" t="s">
        <v>32</v>
      </c>
      <c r="U7" s="81"/>
      <c r="V7" s="157" t="s">
        <v>108</v>
      </c>
      <c r="W7" s="158"/>
      <c r="X7" s="157" t="s">
        <v>109</v>
      </c>
      <c r="Y7" s="158"/>
      <c r="Z7" s="157" t="s">
        <v>110</v>
      </c>
      <c r="AA7" s="158"/>
      <c r="AB7" s="157" t="s">
        <v>111</v>
      </c>
      <c r="AC7" s="158"/>
      <c r="AD7" s="157" t="s">
        <v>36</v>
      </c>
      <c r="AE7" s="158"/>
      <c r="AF7" s="157" t="s">
        <v>112</v>
      </c>
      <c r="AG7" s="158"/>
      <c r="AH7" s="157" t="s">
        <v>38</v>
      </c>
      <c r="AI7" s="158"/>
      <c r="AJ7" s="157" t="s">
        <v>113</v>
      </c>
      <c r="AK7" s="158"/>
      <c r="AL7" s="157" t="s">
        <v>96</v>
      </c>
      <c r="AM7" s="158"/>
      <c r="AN7" s="157" t="s">
        <v>39</v>
      </c>
      <c r="AO7" s="158"/>
      <c r="AP7" s="23" t="s">
        <v>77</v>
      </c>
    </row>
    <row r="8" spans="1:42" x14ac:dyDescent="0.25">
      <c r="A8" s="82" t="s">
        <v>114</v>
      </c>
      <c r="B8" s="28" t="s">
        <v>115</v>
      </c>
      <c r="C8" s="29"/>
      <c r="D8" s="30">
        <v>17000</v>
      </c>
      <c r="E8" s="30"/>
      <c r="F8" s="30">
        <v>15300</v>
      </c>
      <c r="G8" s="30"/>
      <c r="H8" s="30">
        <v>24200</v>
      </c>
      <c r="I8" s="30"/>
      <c r="J8" s="30">
        <v>55200</v>
      </c>
      <c r="K8" s="30"/>
      <c r="L8" s="30"/>
      <c r="M8" s="30"/>
      <c r="N8" s="30">
        <v>3950</v>
      </c>
      <c r="O8" s="30"/>
      <c r="P8" s="30"/>
      <c r="Q8" s="30">
        <v>36100</v>
      </c>
      <c r="R8" s="31"/>
      <c r="S8" s="30"/>
      <c r="T8" s="31"/>
      <c r="U8" s="31">
        <v>20400</v>
      </c>
      <c r="V8" s="31"/>
      <c r="W8" s="31">
        <v>48950</v>
      </c>
      <c r="X8" s="31"/>
      <c r="Y8" s="31"/>
      <c r="Z8" s="31"/>
      <c r="AA8" s="31"/>
      <c r="AB8" s="31"/>
      <c r="AC8" s="31"/>
      <c r="AD8" s="31"/>
      <c r="AE8" s="31">
        <v>10200</v>
      </c>
      <c r="AF8" s="31"/>
      <c r="AG8" s="31"/>
      <c r="AH8" s="31"/>
      <c r="AI8" s="30"/>
      <c r="AJ8" s="31"/>
      <c r="AK8" s="31"/>
      <c r="AL8" s="31"/>
      <c r="AM8" s="31"/>
      <c r="AN8" s="31"/>
      <c r="AO8" s="30"/>
      <c r="AP8" s="73">
        <f>D8+F8+H8+J8+L8+N8+P8+R8+T8+V8+X8+Z8+AB8+AD8+AF8+AH8+AJ8+AN8-E8-G8-I8-K8-M8-O8-Q8-S8-U8-W8-Y8-AA8-AC8-AE8-AG8-AI8-AK8-AO8</f>
        <v>0</v>
      </c>
    </row>
    <row r="9" spans="1:42" x14ac:dyDescent="0.25">
      <c r="A9" s="82"/>
      <c r="B9" s="32"/>
      <c r="C9" s="29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1"/>
      <c r="S9" s="30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0"/>
      <c r="AJ9" s="31"/>
      <c r="AK9" s="31"/>
      <c r="AL9" s="31"/>
      <c r="AM9" s="31"/>
      <c r="AN9" s="31"/>
      <c r="AO9" s="30"/>
      <c r="AP9" s="73">
        <f t="shared" ref="AP9:AP32" si="0">D9+F9+H9+J9+L9+N9+P9+R9+T9+V9+X9+Z9+AB9+AD9+AF9+AH9+AJ9+AN9-E9-G9-I9-K9-M9-O9-Q9-S9-U9-W9-Y9-AA9-AC9-AE9-AG9-AI9-AK9-AO9</f>
        <v>0</v>
      </c>
    </row>
    <row r="10" spans="1:42" x14ac:dyDescent="0.25">
      <c r="A10" s="82"/>
      <c r="B10" s="32"/>
      <c r="C10" s="29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4"/>
      <c r="AJ10" s="35"/>
      <c r="AK10" s="35"/>
      <c r="AL10" s="35"/>
      <c r="AM10" s="35"/>
      <c r="AN10" s="35"/>
      <c r="AO10" s="34"/>
      <c r="AP10" s="73">
        <f t="shared" si="0"/>
        <v>0</v>
      </c>
    </row>
    <row r="11" spans="1:42" x14ac:dyDescent="0.25">
      <c r="A11" s="82"/>
      <c r="B11" s="32"/>
      <c r="C11" s="29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1"/>
      <c r="S11" s="30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0"/>
      <c r="AJ11" s="31"/>
      <c r="AK11" s="31"/>
      <c r="AL11" s="31"/>
      <c r="AM11" s="31"/>
      <c r="AN11" s="31"/>
      <c r="AO11" s="30"/>
      <c r="AP11" s="73">
        <f t="shared" si="0"/>
        <v>0</v>
      </c>
    </row>
    <row r="12" spans="1:42" x14ac:dyDescent="0.25">
      <c r="A12" s="82"/>
      <c r="B12" s="36"/>
      <c r="C12" s="29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1"/>
      <c r="S12" s="30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0"/>
      <c r="AJ12" s="31"/>
      <c r="AK12" s="31"/>
      <c r="AL12" s="31"/>
      <c r="AM12" s="31"/>
      <c r="AN12" s="31"/>
      <c r="AO12" s="30"/>
      <c r="AP12" s="73">
        <f t="shared" si="0"/>
        <v>0</v>
      </c>
    </row>
    <row r="13" spans="1:42" x14ac:dyDescent="0.25">
      <c r="A13" s="82"/>
      <c r="B13" s="32"/>
      <c r="C13" s="29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3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4"/>
      <c r="AJ13" s="35"/>
      <c r="AK13" s="35"/>
      <c r="AL13" s="35"/>
      <c r="AM13" s="35"/>
      <c r="AN13" s="35"/>
      <c r="AO13" s="34"/>
      <c r="AP13" s="73">
        <f t="shared" si="0"/>
        <v>0</v>
      </c>
    </row>
    <row r="14" spans="1:42" x14ac:dyDescent="0.25">
      <c r="A14" s="82"/>
      <c r="B14" s="36"/>
      <c r="C14" s="29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1"/>
      <c r="S14" s="30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0"/>
      <c r="AJ14" s="31"/>
      <c r="AK14" s="31"/>
      <c r="AL14" s="31"/>
      <c r="AM14" s="31"/>
      <c r="AN14" s="31"/>
      <c r="AO14" s="30"/>
      <c r="AP14" s="73">
        <f t="shared" si="0"/>
        <v>0</v>
      </c>
    </row>
    <row r="15" spans="1:42" x14ac:dyDescent="0.25">
      <c r="A15" s="134"/>
      <c r="B15" s="32"/>
      <c r="C15" s="29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8"/>
      <c r="S15" s="33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3"/>
      <c r="AJ15" s="38"/>
      <c r="AK15" s="38"/>
      <c r="AL15" s="38"/>
      <c r="AM15" s="38"/>
      <c r="AN15" s="38"/>
      <c r="AO15" s="33"/>
      <c r="AP15" s="73">
        <f t="shared" si="0"/>
        <v>0</v>
      </c>
    </row>
    <row r="16" spans="1:42" x14ac:dyDescent="0.25">
      <c r="A16" s="82"/>
      <c r="B16" s="32"/>
      <c r="C16" s="2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73">
        <f t="shared" si="0"/>
        <v>0</v>
      </c>
    </row>
    <row r="17" spans="1:42" x14ac:dyDescent="0.25">
      <c r="A17" s="82"/>
      <c r="B17" s="36"/>
      <c r="C17" s="2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73">
        <f t="shared" si="0"/>
        <v>0</v>
      </c>
    </row>
    <row r="18" spans="1:42" x14ac:dyDescent="0.25">
      <c r="A18" s="82"/>
      <c r="B18" s="36"/>
      <c r="C18" s="29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73">
        <f t="shared" si="0"/>
        <v>0</v>
      </c>
    </row>
    <row r="19" spans="1:42" x14ac:dyDescent="0.25">
      <c r="A19" s="82"/>
      <c r="B19" s="36"/>
      <c r="C19" s="2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73">
        <f t="shared" si="0"/>
        <v>0</v>
      </c>
    </row>
    <row r="20" spans="1:42" x14ac:dyDescent="0.25">
      <c r="A20" s="82"/>
      <c r="B20" s="36"/>
      <c r="C20" s="29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73">
        <f t="shared" si="0"/>
        <v>0</v>
      </c>
    </row>
    <row r="21" spans="1:42" x14ac:dyDescent="0.25">
      <c r="A21" s="82"/>
      <c r="B21" s="36"/>
      <c r="C21" s="2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73">
        <f t="shared" si="0"/>
        <v>0</v>
      </c>
    </row>
    <row r="22" spans="1:42" x14ac:dyDescent="0.25">
      <c r="A22" s="82"/>
      <c r="B22" s="36"/>
      <c r="C22" s="29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73">
        <f t="shared" si="0"/>
        <v>0</v>
      </c>
    </row>
    <row r="23" spans="1:42" x14ac:dyDescent="0.25">
      <c r="A23" s="82"/>
      <c r="B23" s="36"/>
      <c r="C23" s="29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73">
        <f t="shared" si="0"/>
        <v>0</v>
      </c>
    </row>
    <row r="24" spans="1:42" x14ac:dyDescent="0.25">
      <c r="A24" s="82"/>
      <c r="B24" s="36"/>
      <c r="C24" s="29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73">
        <f t="shared" si="0"/>
        <v>0</v>
      </c>
    </row>
    <row r="25" spans="1:42" x14ac:dyDescent="0.25">
      <c r="A25" s="82"/>
      <c r="B25" s="36"/>
      <c r="C25" s="2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73">
        <f t="shared" si="0"/>
        <v>0</v>
      </c>
    </row>
    <row r="26" spans="1:42" x14ac:dyDescent="0.25">
      <c r="A26" s="82"/>
      <c r="B26" s="36"/>
      <c r="C26" s="29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73">
        <f t="shared" si="0"/>
        <v>0</v>
      </c>
    </row>
    <row r="27" spans="1:42" x14ac:dyDescent="0.25">
      <c r="A27" s="82"/>
      <c r="B27" s="36"/>
      <c r="C27" s="2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8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73">
        <f t="shared" si="0"/>
        <v>0</v>
      </c>
    </row>
    <row r="28" spans="1:42" x14ac:dyDescent="0.25">
      <c r="A28" s="82"/>
      <c r="B28" s="36"/>
      <c r="C28" s="29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73">
        <f t="shared" si="0"/>
        <v>0</v>
      </c>
    </row>
    <row r="29" spans="1:42" x14ac:dyDescent="0.25">
      <c r="A29" s="82" t="s">
        <v>116</v>
      </c>
      <c r="B29" s="36" t="s">
        <v>91</v>
      </c>
      <c r="C29" s="29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73">
        <f t="shared" si="0"/>
        <v>0</v>
      </c>
    </row>
    <row r="30" spans="1:42" x14ac:dyDescent="0.25">
      <c r="A30" s="82" t="s">
        <v>116</v>
      </c>
      <c r="B30" s="36" t="s">
        <v>92</v>
      </c>
      <c r="C30" s="29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73">
        <f t="shared" si="0"/>
        <v>0</v>
      </c>
    </row>
    <row r="31" spans="1:42" x14ac:dyDescent="0.25">
      <c r="A31" s="82" t="s">
        <v>116</v>
      </c>
      <c r="B31" s="36" t="s">
        <v>93</v>
      </c>
      <c r="C31" s="29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38"/>
      <c r="S31" s="33"/>
      <c r="T31" s="7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73">
        <f t="shared" si="0"/>
        <v>0</v>
      </c>
    </row>
    <row r="32" spans="1:42" ht="15.75" thickBot="1" x14ac:dyDescent="0.3">
      <c r="A32" s="85"/>
      <c r="B32" s="36"/>
      <c r="C32" s="29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102"/>
      <c r="S32" s="13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76">
        <f t="shared" si="0"/>
        <v>0</v>
      </c>
    </row>
    <row r="33" spans="1:42" ht="15.75" thickTop="1" x14ac:dyDescent="0.25">
      <c r="A33" s="8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AP33" s="87"/>
    </row>
    <row r="34" spans="1:42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87"/>
    </row>
    <row r="35" spans="1:42" x14ac:dyDescent="0.25">
      <c r="A35" s="36"/>
      <c r="B35" s="36"/>
      <c r="C35" s="36"/>
      <c r="D35" s="22"/>
      <c r="E35" s="22"/>
      <c r="F35" s="81" t="s">
        <v>117</v>
      </c>
      <c r="G35" s="81"/>
      <c r="H35" s="81"/>
      <c r="I35" s="81"/>
      <c r="J35" s="22"/>
      <c r="K35" s="22"/>
      <c r="L35" s="88"/>
      <c r="M35" s="88"/>
      <c r="N35" s="36"/>
      <c r="O35" s="36"/>
      <c r="P35" s="36"/>
      <c r="Q35" s="36"/>
      <c r="R35" s="36"/>
      <c r="S35" s="159" t="s">
        <v>92</v>
      </c>
      <c r="T35" s="159"/>
      <c r="U35" s="159"/>
      <c r="V35" s="159"/>
      <c r="W35" s="159"/>
      <c r="X35" s="159"/>
      <c r="Y35" s="159"/>
      <c r="Z35" s="159"/>
      <c r="AA35" s="36"/>
      <c r="AB35" s="36"/>
      <c r="AC35" s="93" t="s">
        <v>94</v>
      </c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87"/>
    </row>
    <row r="36" spans="1:42" x14ac:dyDescent="0.25">
      <c r="A36" s="36"/>
      <c r="B36" s="36"/>
      <c r="C36" s="36"/>
      <c r="D36" s="88"/>
      <c r="E36" s="88"/>
      <c r="F36" s="88"/>
      <c r="G36" s="89"/>
      <c r="H36" s="90"/>
      <c r="I36" s="88"/>
      <c r="J36" s="88"/>
      <c r="K36" s="88"/>
      <c r="L36" s="88"/>
      <c r="M36" s="88"/>
      <c r="N36" s="36"/>
      <c r="O36" s="36"/>
      <c r="P36" s="36"/>
      <c r="Q36" s="36"/>
      <c r="R36" s="36"/>
      <c r="S36" s="91"/>
      <c r="T36" s="91"/>
      <c r="U36" s="91"/>
      <c r="V36" s="89"/>
      <c r="W36" s="92"/>
      <c r="X36" s="92"/>
      <c r="Y36" s="91"/>
      <c r="Z36" s="91"/>
      <c r="AA36" s="36"/>
      <c r="AB36" s="36"/>
      <c r="AC36" s="95"/>
      <c r="AD36" s="36"/>
      <c r="AE36" s="36"/>
      <c r="AF36" s="36"/>
      <c r="AG36" s="36"/>
      <c r="AH36" s="95"/>
      <c r="AI36" s="36"/>
      <c r="AJ36" s="36"/>
      <c r="AK36" s="36"/>
      <c r="AL36" s="36"/>
      <c r="AM36" s="36"/>
      <c r="AN36" s="36"/>
      <c r="AO36" s="36"/>
      <c r="AP36" s="87"/>
    </row>
    <row r="37" spans="1:42" x14ac:dyDescent="0.25">
      <c r="A37" s="36"/>
      <c r="B37" s="36"/>
      <c r="C37" s="36"/>
      <c r="D37" s="36"/>
      <c r="E37" s="36"/>
      <c r="F37" s="36"/>
      <c r="G37" s="94"/>
      <c r="H37" s="9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99"/>
      <c r="T37" s="36"/>
      <c r="U37" s="36"/>
      <c r="V37" s="94"/>
      <c r="W37" s="36"/>
      <c r="X37" s="90"/>
      <c r="Y37" s="90"/>
      <c r="Z37" s="88"/>
      <c r="AA37" s="36"/>
      <c r="AB37" s="36"/>
      <c r="AC37" s="95"/>
      <c r="AD37" s="36"/>
      <c r="AE37" s="36"/>
      <c r="AF37" s="36"/>
      <c r="AG37" s="36"/>
      <c r="AH37" s="97"/>
      <c r="AI37" s="36"/>
      <c r="AJ37" s="36"/>
      <c r="AK37" s="36"/>
      <c r="AL37" s="36"/>
      <c r="AM37" s="36"/>
      <c r="AN37" s="36"/>
      <c r="AO37" s="36"/>
      <c r="AP37" s="87"/>
    </row>
    <row r="38" spans="1:42" x14ac:dyDescent="0.25">
      <c r="A38" s="36"/>
      <c r="B38" s="36"/>
      <c r="C38" s="36"/>
      <c r="D38" s="36"/>
      <c r="E38" s="36"/>
      <c r="F38" s="36"/>
      <c r="G38" s="94"/>
      <c r="H38" s="9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94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100"/>
      <c r="AI38" s="36"/>
      <c r="AJ38" s="36"/>
      <c r="AK38" s="36"/>
      <c r="AL38" s="36"/>
      <c r="AM38" s="36"/>
      <c r="AN38" s="36"/>
      <c r="AO38" s="36"/>
      <c r="AP38" s="87"/>
    </row>
    <row r="39" spans="1:42" x14ac:dyDescent="0.25">
      <c r="A39" s="36"/>
      <c r="B39" s="36"/>
      <c r="C39" s="36"/>
      <c r="D39" s="36"/>
      <c r="E39" s="36"/>
      <c r="F39" s="36"/>
      <c r="G39" s="94"/>
      <c r="H39" s="90"/>
      <c r="I39" s="88"/>
      <c r="J39" s="88"/>
      <c r="K39" s="88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103"/>
      <c r="W39" s="90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87"/>
    </row>
    <row r="40" spans="1:42" ht="15.75" thickBot="1" x14ac:dyDescent="0.3">
      <c r="A40" s="36"/>
      <c r="B40" s="36"/>
      <c r="C40" s="36"/>
      <c r="D40" s="98"/>
      <c r="E40" s="88"/>
      <c r="F40" s="88"/>
      <c r="G40" s="94"/>
      <c r="H40" s="36"/>
      <c r="I40" s="36"/>
      <c r="J40" s="36"/>
      <c r="K40" s="36"/>
      <c r="L40" s="88"/>
      <c r="M40" s="88"/>
      <c r="N40" s="36"/>
      <c r="O40" s="36"/>
      <c r="P40" s="36"/>
      <c r="Q40" s="36"/>
      <c r="R40" s="36"/>
      <c r="S40" s="36"/>
      <c r="T40" s="36"/>
      <c r="U40" s="36"/>
      <c r="V40" s="101"/>
      <c r="W40" s="102"/>
      <c r="X40" s="36"/>
      <c r="Y40" s="36"/>
      <c r="Z40" s="36"/>
      <c r="AA40" s="36"/>
      <c r="AB40" s="36"/>
      <c r="AC40" s="93" t="s">
        <v>95</v>
      </c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87"/>
    </row>
    <row r="41" spans="1:42" ht="16.5" thickTop="1" thickBot="1" x14ac:dyDescent="0.3">
      <c r="A41" s="36"/>
      <c r="B41" s="36"/>
      <c r="C41" s="36"/>
      <c r="D41" s="36"/>
      <c r="E41" s="36"/>
      <c r="F41" s="36"/>
      <c r="G41" s="101"/>
      <c r="H41" s="102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95"/>
      <c r="AD41" s="36"/>
      <c r="AE41" s="36"/>
      <c r="AF41" s="36"/>
      <c r="AG41" s="36"/>
      <c r="AH41" s="95"/>
      <c r="AI41" s="36"/>
      <c r="AJ41" s="36"/>
      <c r="AK41" s="36"/>
      <c r="AL41" s="36"/>
      <c r="AM41" s="36"/>
      <c r="AN41" s="36"/>
      <c r="AO41" s="36"/>
      <c r="AP41" s="87"/>
    </row>
    <row r="42" spans="1:42" ht="15.75" thickTop="1" x14ac:dyDescent="0.25">
      <c r="A42" s="36"/>
      <c r="B42" s="36"/>
      <c r="C42" s="36"/>
      <c r="D42" s="36"/>
      <c r="E42" s="36"/>
      <c r="F42" s="36"/>
      <c r="G42" s="136"/>
      <c r="H42" s="9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95"/>
      <c r="AD42" s="36"/>
      <c r="AE42" s="36"/>
      <c r="AF42" s="36"/>
      <c r="AG42" s="36"/>
      <c r="AH42" s="95"/>
      <c r="AI42" s="36"/>
      <c r="AJ42" s="36"/>
      <c r="AK42" s="36"/>
      <c r="AL42" s="36"/>
      <c r="AM42" s="36"/>
      <c r="AN42" s="36"/>
      <c r="AO42" s="36"/>
      <c r="AP42" s="87"/>
    </row>
    <row r="43" spans="1:42" x14ac:dyDescent="0.25">
      <c r="A43" s="36"/>
      <c r="B43" s="36"/>
      <c r="C43" s="36"/>
      <c r="D43" s="36"/>
      <c r="E43" s="36"/>
      <c r="F43" s="36"/>
      <c r="G43" s="88"/>
      <c r="H43" s="9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90"/>
      <c r="AC43" s="36"/>
      <c r="AD43" s="36"/>
      <c r="AE43" s="36"/>
      <c r="AF43" s="36"/>
      <c r="AG43" s="36"/>
      <c r="AH43" s="100"/>
      <c r="AI43" s="36"/>
      <c r="AJ43" s="36"/>
      <c r="AK43" s="36"/>
      <c r="AL43" s="36"/>
      <c r="AM43" s="36"/>
      <c r="AN43" s="36"/>
      <c r="AO43" s="36"/>
      <c r="AP43" s="87"/>
    </row>
    <row r="44" spans="1:4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90"/>
      <c r="AC44" s="95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87"/>
    </row>
  </sheetData>
  <mergeCells count="27">
    <mergeCell ref="Z6:AA6"/>
    <mergeCell ref="H6:I6"/>
    <mergeCell ref="J6:K6"/>
    <mergeCell ref="L6:M6"/>
    <mergeCell ref="V6:W6"/>
    <mergeCell ref="X6:Y6"/>
    <mergeCell ref="AN6:AO6"/>
    <mergeCell ref="H7:I7"/>
    <mergeCell ref="J7:K7"/>
    <mergeCell ref="L7:M7"/>
    <mergeCell ref="V7:W7"/>
    <mergeCell ref="X7:Y7"/>
    <mergeCell ref="Z7:AA7"/>
    <mergeCell ref="AB7:AC7"/>
    <mergeCell ref="AD7:AE7"/>
    <mergeCell ref="AF7:AG7"/>
    <mergeCell ref="AB6:AC6"/>
    <mergeCell ref="AD6:AE6"/>
    <mergeCell ref="AF6:AG6"/>
    <mergeCell ref="AH6:AI6"/>
    <mergeCell ref="AJ6:AK6"/>
    <mergeCell ref="AL6:AM6"/>
    <mergeCell ref="AH7:AI7"/>
    <mergeCell ref="AJ7:AK7"/>
    <mergeCell ref="AL7:AM7"/>
    <mergeCell ref="AN7:AO7"/>
    <mergeCell ref="S35:Z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4.1-4.4</vt:lpstr>
      <vt:lpstr>4.5</vt:lpstr>
      <vt:lpstr>4.6 a</vt:lpstr>
      <vt:lpstr>4.6 b</vt:lpstr>
      <vt:lpstr>4.7</vt:lpstr>
      <vt:lpstr>4.8</vt:lpstr>
      <vt:lpstr>4.9</vt:lpstr>
      <vt:lpstr>4.10</vt:lpstr>
      <vt:lpstr>4.11</vt:lpstr>
      <vt:lpstr>4.12</vt:lpstr>
      <vt:lpstr>4.13</vt:lpstr>
      <vt:lpstr>4.14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2014-06-21T06:43:12Z</dcterms:created>
  <dcterms:modified xsi:type="dcterms:W3CDTF">2014-08-21T08:54:20Z</dcterms:modified>
</cp:coreProperties>
</file>