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showInkAnnotation="0" codeName="ThisWorkbook" autoCompressPictures="0"/>
  <bookViews>
    <workbookView xWindow="2205" yWindow="1935" windowWidth="27075" windowHeight="16440"/>
  </bookViews>
  <sheets>
    <sheet name="Resultatbudsjett" sheetId="1" r:id="rId1"/>
    <sheet name="Hjelp" sheetId="2" r:id="rId2"/>
  </sheets>
  <functionGroups builtInGroupCount="17"/>
  <definedNames>
    <definedName name="anbud">Resultatbudsjett!#REF!</definedName>
    <definedName name="andå">Resultatbudsjett!#REF!</definedName>
    <definedName name="anfå">Resultatbudsjett!#REF!</definedName>
    <definedName name="avrund">Resultatbudsjett!$AB$10</definedName>
    <definedName name="bperiode">Resultatbudsjett!$B$7</definedName>
    <definedName name="budsjett">Resultatbudsjett!$H$14:$H$36</definedName>
    <definedName name="bår">Resultatbudsjett!$B$6</definedName>
    <definedName name="ekbud">Resultatbudsjett!#REF!</definedName>
    <definedName name="ekdå">Resultatbudsjett!#REF!</definedName>
    <definedName name="ekfå">Resultatbudsjett!#REF!</definedName>
    <definedName name="hjelp">#REF!</definedName>
    <definedName name="januar">#REF!</definedName>
    <definedName name="kgbud">Resultatbudsjett!#REF!</definedName>
    <definedName name="kgdå">Resultatbudsjett!#REF!</definedName>
    <definedName name="kgfå">Resultatbudsjett!#REF!</definedName>
    <definedName name="kkbud">Resultatbudsjett!#REF!</definedName>
    <definedName name="kkbudpluss">Resultatbudsjett!#REF!</definedName>
    <definedName name="kkjøp">Resultatbudsjett!#REF!</definedName>
    <definedName name="kroner">Resultatbudsjett!$F$14:$F$36</definedName>
    <definedName name="ksalg">Resultatbudsjett!#REF!</definedName>
    <definedName name="ktkbud">Resultatbudsjett!#REF!</definedName>
    <definedName name="ktkp">Resultatbudsjett!#REF!</definedName>
    <definedName name="ktlbud">Resultatbudsjett!#REF!</definedName>
    <definedName name="ktlp">Resultatbudsjett!#REF!</definedName>
    <definedName name="kunderbud">Resultatbudsjett!#REF!</definedName>
    <definedName name="kunderdå">Resultatbudsjett!#REF!</definedName>
    <definedName name="kunderfå">Resultatbudsjett!#REF!</definedName>
    <definedName name="levgjeldbud">Resultatbudsjett!#REF!</definedName>
    <definedName name="levgjelddå">Resultatbudsjett!#REF!</definedName>
    <definedName name="levgjeldfå">Resultatbudsjett!#REF!</definedName>
    <definedName name="lgbud">Resultatbudsjett!#REF!</definedName>
    <definedName name="lgdå">Resultatbudsjett!#REF!</definedName>
    <definedName name="lgfå">Resultatbudsjett!#REF!</definedName>
    <definedName name="ltbud">Resultatbudsjett!#REF!</definedName>
    <definedName name="ltp">Resultatbudsjett!#REF!</definedName>
    <definedName name="mva">Resultatbudsjett!$H$9</definedName>
    <definedName name="nokkel">Resultatbudsjett!#REF!</definedName>
    <definedName name="nullstille">#REF!</definedName>
    <definedName name="ny">Resultatbudsjett!$H$9</definedName>
    <definedName name="ombud">Resultatbudsjett!#REF!</definedName>
    <definedName name="omdå">Resultatbudsjett!#REF!</definedName>
    <definedName name="omfå">Resultatbudsjett!#REF!</definedName>
    <definedName name="periode">Resultatbudsjett!$B$7</definedName>
    <definedName name="prosent">Resultatbudsjett!$G$14:$G$36</definedName>
    <definedName name="_xlnm.Recorder">#REF!</definedName>
    <definedName name="regnskap">Resultatbudsjett!#REF!</definedName>
    <definedName name="regnskapfå">Resultatbudsjett!$D$14:$D$36</definedName>
    <definedName name="rentekostnbud">Resultatbudsjett!$H$32</definedName>
    <definedName name="rentekostndå">Resultatbudsjett!#REF!</definedName>
    <definedName name="rentekostnfå">Resultatbudsjett!$D$32</definedName>
    <definedName name="resfeopbud">Resultatbudsjett!$H$33</definedName>
    <definedName name="resfeopdå">Resultatbudsjett!#REF!</definedName>
    <definedName name="resfeopfå">Resultatbudsjett!$D$33</definedName>
    <definedName name="rperiode">Resultatbudsjett!$B$9</definedName>
    <definedName name="rår">Resultatbudsjett!$B$8</definedName>
    <definedName name="salgbud">Resultatbudsjett!$H$15</definedName>
    <definedName name="salgdå">Resultatbudsjett!#REF!</definedName>
    <definedName name="salgfå">Resultatbudsjett!$D$15</definedName>
    <definedName name="skjul">#REF!</definedName>
    <definedName name="test" xlm="1" functionGroupId="14">#N/A</definedName>
    <definedName name="tilbake">#REF!</definedName>
    <definedName name="tkbud">Resultatbudsjett!#REF!</definedName>
    <definedName name="tkdå">Resultatbudsjett!#REF!</definedName>
    <definedName name="tkfå">Resultatbudsjett!#REF!</definedName>
    <definedName name="_xlnm.Print_Area" localSheetId="0">Resultatbudsjett!$P$9:$X$36</definedName>
    <definedName name="varekostbud">Resultatbudsjett!$H$18</definedName>
    <definedName name="varekostdå">Resultatbudsjett!#REF!</definedName>
    <definedName name="varekostfå">Resultatbudsjett!$D$18</definedName>
    <definedName name="vis">#REF!</definedName>
    <definedName name="vlbud">Resultatbudsjett!#REF!</definedName>
    <definedName name="vldå">Resultatbudsjett!#REF!</definedName>
    <definedName name="vlfå">Resultatbudsjett!#REF!</definedName>
    <definedName name="år">Resultatbudsjett!$B$6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D11" i="1"/>
  <c r="D17" i="1"/>
  <c r="D29" i="1"/>
  <c r="D30" i="1"/>
  <c r="D33" i="1"/>
  <c r="D35" i="1"/>
  <c r="D36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D19" i="1"/>
  <c r="E19" i="1"/>
  <c r="E18" i="1"/>
  <c r="E16" i="1"/>
  <c r="E15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F36" i="1"/>
  <c r="G36" i="1"/>
  <c r="F35" i="1"/>
  <c r="G35" i="1"/>
  <c r="F33" i="1"/>
  <c r="G33" i="1"/>
  <c r="F30" i="1"/>
  <c r="G30" i="1"/>
  <c r="F29" i="1"/>
  <c r="G29" i="1"/>
  <c r="H19" i="1"/>
  <c r="F19" i="1"/>
  <c r="G19" i="1"/>
  <c r="F18" i="1"/>
  <c r="G18" i="1"/>
  <c r="A11" i="1"/>
  <c r="P11" i="1"/>
  <c r="I15" i="1"/>
  <c r="I16" i="1"/>
  <c r="I17" i="1"/>
  <c r="E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8" i="1"/>
  <c r="U12" i="1"/>
  <c r="S11" i="1"/>
  <c r="U11" i="1"/>
  <c r="W11" i="1"/>
  <c r="S13" i="1"/>
  <c r="T13" i="1"/>
  <c r="U13" i="1"/>
  <c r="V13" i="1"/>
  <c r="W13" i="1"/>
  <c r="X13" i="1"/>
  <c r="P12" i="1"/>
  <c r="P13" i="1"/>
  <c r="R14" i="1"/>
  <c r="S14" i="1"/>
  <c r="T14" i="1"/>
  <c r="U14" i="1"/>
  <c r="V14" i="1"/>
  <c r="W14" i="1"/>
  <c r="X14" i="1"/>
  <c r="R15" i="1"/>
  <c r="S15" i="1"/>
  <c r="T15" i="1"/>
  <c r="U15" i="1"/>
  <c r="V15" i="1"/>
  <c r="W15" i="1"/>
  <c r="X15" i="1"/>
  <c r="R16" i="1"/>
  <c r="S16" i="1"/>
  <c r="T16" i="1"/>
  <c r="U16" i="1"/>
  <c r="V16" i="1"/>
  <c r="W16" i="1"/>
  <c r="X16" i="1"/>
  <c r="P17" i="1"/>
  <c r="R17" i="1"/>
  <c r="S17" i="1"/>
  <c r="T17" i="1"/>
  <c r="U17" i="1"/>
  <c r="V17" i="1"/>
  <c r="W17" i="1"/>
  <c r="X17" i="1"/>
  <c r="P18" i="1"/>
  <c r="R18" i="1"/>
  <c r="S18" i="1"/>
  <c r="T18" i="1"/>
  <c r="U18" i="1"/>
  <c r="V18" i="1"/>
  <c r="W18" i="1"/>
  <c r="X18" i="1"/>
  <c r="P19" i="1"/>
  <c r="R19" i="1"/>
  <c r="S19" i="1"/>
  <c r="T19" i="1"/>
  <c r="U19" i="1"/>
  <c r="V19" i="1"/>
  <c r="W19" i="1"/>
  <c r="X19" i="1"/>
  <c r="R20" i="1"/>
  <c r="S20" i="1"/>
  <c r="T20" i="1"/>
  <c r="U20" i="1"/>
  <c r="V20" i="1"/>
  <c r="W20" i="1"/>
  <c r="X20" i="1"/>
  <c r="R21" i="1"/>
  <c r="S21" i="1"/>
  <c r="T21" i="1"/>
  <c r="U21" i="1"/>
  <c r="V21" i="1"/>
  <c r="W21" i="1"/>
  <c r="X21" i="1"/>
  <c r="R22" i="1"/>
  <c r="S22" i="1"/>
  <c r="T22" i="1"/>
  <c r="U22" i="1"/>
  <c r="V22" i="1"/>
  <c r="W22" i="1"/>
  <c r="X22" i="1"/>
  <c r="R23" i="1"/>
  <c r="S23" i="1"/>
  <c r="T23" i="1"/>
  <c r="U23" i="1"/>
  <c r="V23" i="1"/>
  <c r="W23" i="1"/>
  <c r="X23" i="1"/>
  <c r="R24" i="1"/>
  <c r="S24" i="1"/>
  <c r="T24" i="1"/>
  <c r="U24" i="1"/>
  <c r="V24" i="1"/>
  <c r="W24" i="1"/>
  <c r="X24" i="1"/>
  <c r="R25" i="1"/>
  <c r="S25" i="1"/>
  <c r="T25" i="1"/>
  <c r="U25" i="1"/>
  <c r="V25" i="1"/>
  <c r="W25" i="1"/>
  <c r="X25" i="1"/>
  <c r="R26" i="1"/>
  <c r="S26" i="1"/>
  <c r="T26" i="1"/>
  <c r="U26" i="1"/>
  <c r="V26" i="1"/>
  <c r="W26" i="1"/>
  <c r="X26" i="1"/>
  <c r="R27" i="1"/>
  <c r="S27" i="1"/>
  <c r="T27" i="1"/>
  <c r="U27" i="1"/>
  <c r="V27" i="1"/>
  <c r="W27" i="1"/>
  <c r="X27" i="1"/>
  <c r="R28" i="1"/>
  <c r="S28" i="1"/>
  <c r="T28" i="1"/>
  <c r="U28" i="1"/>
  <c r="V28" i="1"/>
  <c r="W28" i="1"/>
  <c r="X28" i="1"/>
  <c r="P29" i="1"/>
  <c r="R29" i="1"/>
  <c r="S29" i="1"/>
  <c r="T29" i="1"/>
  <c r="U29" i="1"/>
  <c r="V29" i="1"/>
  <c r="W29" i="1"/>
  <c r="X29" i="1"/>
  <c r="P30" i="1"/>
  <c r="R30" i="1"/>
  <c r="S30" i="1"/>
  <c r="T30" i="1"/>
  <c r="U30" i="1"/>
  <c r="V30" i="1"/>
  <c r="W30" i="1"/>
  <c r="X30" i="1"/>
  <c r="R31" i="1"/>
  <c r="S31" i="1"/>
  <c r="T31" i="1"/>
  <c r="U31" i="1"/>
  <c r="V31" i="1"/>
  <c r="W31" i="1"/>
  <c r="X31" i="1"/>
  <c r="R32" i="1"/>
  <c r="S32" i="1"/>
  <c r="T32" i="1"/>
  <c r="U32" i="1"/>
  <c r="V32" i="1"/>
  <c r="W32" i="1"/>
  <c r="X32" i="1"/>
  <c r="P33" i="1"/>
  <c r="S33" i="1"/>
  <c r="T33" i="1"/>
  <c r="U33" i="1"/>
  <c r="V33" i="1"/>
  <c r="W33" i="1"/>
  <c r="X33" i="1"/>
  <c r="R34" i="1"/>
  <c r="S34" i="1"/>
  <c r="T34" i="1"/>
  <c r="U34" i="1"/>
  <c r="V34" i="1"/>
  <c r="W34" i="1"/>
  <c r="X34" i="1"/>
  <c r="P35" i="1"/>
  <c r="S35" i="1"/>
  <c r="T35" i="1"/>
  <c r="U35" i="1"/>
  <c r="V35" i="1"/>
  <c r="W35" i="1"/>
  <c r="X35" i="1"/>
  <c r="P36" i="1"/>
  <c r="S36" i="1"/>
  <c r="T36" i="1"/>
  <c r="U36" i="1"/>
  <c r="V36" i="1"/>
  <c r="W36" i="1"/>
  <c r="X36" i="1"/>
  <c r="P9" i="1"/>
</calcChain>
</file>

<file path=xl/comments1.xml><?xml version="1.0" encoding="utf-8"?>
<comments xmlns="http://schemas.openxmlformats.org/spreadsheetml/2006/main">
  <authors>
    <author>ein nøgd Microsoft Office-brukar</author>
    <author>Johs Totland</author>
  </authors>
  <commentList>
    <comment ref="F13" authorId="0">
      <text>
        <r>
          <rPr>
            <sz val="8"/>
            <color indexed="81"/>
            <rFont val="Tahoma"/>
            <family val="2"/>
          </rPr>
          <t xml:space="preserve">I kolonne E kan du legge inn nytt budsjett  eller endring i forhold til regn-skapet evt. budsjettet for forrige år (kollonne D)
</t>
        </r>
      </text>
    </comment>
    <comment ref="G13" authorId="0">
      <text>
        <r>
          <rPr>
            <sz val="8"/>
            <color indexed="81"/>
            <rFont val="Tahoma"/>
            <family val="2"/>
          </rPr>
          <t>I kolonne F kan du registrere prosentvis endring i forhold til tallene i kolonne D</t>
        </r>
      </text>
    </comment>
    <comment ref="C20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1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2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3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4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5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6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7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  <comment ref="C28" authorId="1">
      <text>
        <r>
          <rPr>
            <sz val="9"/>
            <color indexed="81"/>
            <rFont val="Times New Roman"/>
            <family val="1"/>
          </rPr>
          <t>Her kan du skrive inn egne kostnadposter</t>
        </r>
      </text>
    </comment>
  </commentList>
</comments>
</file>

<file path=xl/sharedStrings.xml><?xml version="1.0" encoding="utf-8"?>
<sst xmlns="http://schemas.openxmlformats.org/spreadsheetml/2006/main" count="51" uniqueCount="46">
  <si>
    <t>Navn/oppgave:</t>
  </si>
  <si>
    <t>Firma:</t>
  </si>
  <si>
    <t>Hjelpetabeller</t>
  </si>
  <si>
    <t>cellkoblinger</t>
  </si>
  <si>
    <t>Avrunding:</t>
  </si>
  <si>
    <t>ingen</t>
  </si>
  <si>
    <t>Mva-prosent:</t>
  </si>
  <si>
    <t>Forutsetninger</t>
  </si>
  <si>
    <t>for budsjettet</t>
  </si>
  <si>
    <t>Kroner</t>
  </si>
  <si>
    <t>%</t>
  </si>
  <si>
    <t>Salgsinntekt</t>
  </si>
  <si>
    <t>Annen driftsinntekt</t>
  </si>
  <si>
    <t>Sum driftsinntekter</t>
  </si>
  <si>
    <t>Varekostnad</t>
  </si>
  <si>
    <t>Sum driftskostnader</t>
  </si>
  <si>
    <t>Driftsresultat</t>
  </si>
  <si>
    <t>Rente- og annen finansinntekt</t>
  </si>
  <si>
    <t>Rente- og annen finanskostnad</t>
  </si>
  <si>
    <t>Ordinært resultat før skattekostnad</t>
  </si>
  <si>
    <t>Skattekostnad</t>
  </si>
  <si>
    <t>Ordinært resultat</t>
  </si>
  <si>
    <t>Årsresultat</t>
  </si>
  <si>
    <t>Bruk zoom for å tilpasse visning av regnearket</t>
  </si>
  <si>
    <t>Avanse/bruttofortjeneste</t>
  </si>
  <si>
    <t>Budsjettår:</t>
  </si>
  <si>
    <t>Bruttfortjeneste i %</t>
  </si>
  <si>
    <t>Avanse i %</t>
  </si>
  <si>
    <t>Nærmeste 10</t>
  </si>
  <si>
    <t>Nærmeste 100</t>
  </si>
  <si>
    <t>Nærmeste 1000</t>
  </si>
  <si>
    <t>Velg inndatametode for budsjettering av varekostnad:</t>
  </si>
  <si>
    <t>Varekostnad i kroner:</t>
  </si>
  <si>
    <t>Bruttofortjeneste (%):</t>
  </si>
  <si>
    <t>Avanse (%):</t>
  </si>
  <si>
    <t>Resultatbudsjett</t>
  </si>
  <si>
    <t>Lønnskostnader</t>
  </si>
  <si>
    <t>Avskrivning</t>
  </si>
  <si>
    <t>Budsjettperiode:</t>
  </si>
  <si>
    <t>Regnskapsår:</t>
  </si>
  <si>
    <t>Regnskapsperiode:</t>
  </si>
  <si>
    <t>Registrering av inndata</t>
  </si>
  <si>
    <t>Hjelp til modellen Resultatbudsjett</t>
  </si>
  <si>
    <t xml:space="preserve">Modellen er bygget opp etter Norsk Standard for regnskapsrapporter. Du registrerer direkte fra rapporten i modellen. Tallene i bildet under er hentet fra eksamen i Økonomistyring V2014. </t>
  </si>
  <si>
    <t>Andre kostnader</t>
  </si>
  <si>
    <t>Dersom postene under driftskostnader ikke er oppgitt iht til NS, kan du endre tekstene i modellen. Som du ser i bildet under, er disse med blå skrift. Eksamen V2014 hadde oppgitt flere underposter.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</si>
</sst>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\ &quot;dager&quot;"/>
    <numFmt numFmtId="165" formatCode="\+#,##0.0\ %;[Red]\-#,##0.0\ %"/>
    <numFmt numFmtId="166" formatCode="\+#,##0;[Red]\-#,##0"/>
    <numFmt numFmtId="167" formatCode="#,##0;[Red]\-#,##0;"/>
    <numFmt numFmtId="168" formatCode="\+#,##0.0\ %;[Red]\-#,##0.0\ %;"/>
    <numFmt numFmtId="169" formatCode="#,##0.0\ %;[Red]\-#,##0.0\ %;"/>
    <numFmt numFmtId="170" formatCode="General;;"/>
    <numFmt numFmtId="171" formatCode="#,##0.0\ %;[Red]\-#,##0.0\ %;;"/>
    <numFmt numFmtId="172" formatCode="0\ &quot;dager&quot;;;"/>
    <numFmt numFmtId="173" formatCode="#,##0.0\ %;[Red]#,##0.0\ %"/>
    <numFmt numFmtId="174" formatCode="#,##0.0\ %;[Red]#,##0.0\ %;;"/>
    <numFmt numFmtId="175" formatCode="\+#,##0;[Red]\-#,##0;;"/>
    <numFmt numFmtId="176" formatCode="0.0\ %"/>
  </numFmts>
  <fonts count="29">
    <font>
      <sz val="11"/>
      <name val="Times New Roman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color indexed="56"/>
      <name val="Arial"/>
      <family val="2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sz val="8"/>
      <name val="Times New Roman"/>
      <family val="1"/>
    </font>
    <font>
      <sz val="11"/>
      <color theme="0"/>
      <name val="Arial"/>
    </font>
    <font>
      <u/>
      <sz val="11"/>
      <color theme="10"/>
      <name val="Times New Roman"/>
    </font>
    <font>
      <u/>
      <sz val="11"/>
      <color theme="11"/>
      <name val="Times New Roman"/>
    </font>
    <font>
      <sz val="10"/>
      <color rgb="FF0000FF"/>
      <name val="Arial"/>
    </font>
    <font>
      <sz val="13"/>
      <name val="Arial"/>
    </font>
    <font>
      <b/>
      <sz val="14"/>
      <color indexed="8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b/>
      <sz val="10"/>
      <color rgb="FF000000"/>
      <name val="Arial"/>
      <family val="2"/>
    </font>
    <font>
      <sz val="9"/>
      <color indexed="8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2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39">
    <xf numFmtId="0" fontId="0" fillId="0" borderId="0" xfId="0"/>
    <xf numFmtId="0" fontId="3" fillId="2" borderId="0" xfId="0" applyFont="1" applyFill="1" applyProtection="1"/>
    <xf numFmtId="167" fontId="3" fillId="2" borderId="0" xfId="0" applyNumberFormat="1" applyFont="1" applyFill="1" applyProtection="1"/>
    <xf numFmtId="168" fontId="3" fillId="2" borderId="0" xfId="0" applyNumberFormat="1" applyFont="1" applyFill="1" applyProtection="1"/>
    <xf numFmtId="0" fontId="4" fillId="2" borderId="0" xfId="0" applyFont="1" applyFill="1" applyProtection="1"/>
    <xf numFmtId="167" fontId="4" fillId="2" borderId="0" xfId="0" applyNumberFormat="1" applyFont="1" applyFill="1" applyProtection="1"/>
    <xf numFmtId="165" fontId="4" fillId="2" borderId="0" xfId="0" applyNumberFormat="1" applyFont="1" applyFill="1" applyProtection="1"/>
    <xf numFmtId="0" fontId="3" fillId="0" borderId="0" xfId="0" applyFont="1" applyProtection="1"/>
    <xf numFmtId="0" fontId="6" fillId="0" borderId="0" xfId="0" applyFont="1" applyProtection="1"/>
    <xf numFmtId="167" fontId="7" fillId="0" borderId="0" xfId="0" applyNumberFormat="1" applyFont="1" applyProtection="1"/>
    <xf numFmtId="165" fontId="7" fillId="0" borderId="0" xfId="0" applyNumberFormat="1" applyFont="1" applyProtection="1"/>
    <xf numFmtId="0" fontId="4" fillId="0" borderId="0" xfId="0" applyFont="1" applyProtection="1"/>
    <xf numFmtId="0" fontId="2" fillId="3" borderId="4" xfId="0" quotePrefix="1" applyFont="1" applyFill="1" applyBorder="1" applyAlignment="1" applyProtection="1">
      <alignment horizontal="left"/>
    </xf>
    <xf numFmtId="0" fontId="2" fillId="3" borderId="12" xfId="0" applyFont="1" applyFill="1" applyBorder="1" applyProtection="1"/>
    <xf numFmtId="0" fontId="2" fillId="3" borderId="13" xfId="0" applyFont="1" applyFill="1" applyBorder="1" applyProtection="1"/>
    <xf numFmtId="0" fontId="2" fillId="3" borderId="14" xfId="0" applyNumberFormat="1" applyFont="1" applyFill="1" applyBorder="1" applyAlignment="1" applyProtection="1">
      <alignment horizontal="center"/>
    </xf>
    <xf numFmtId="168" fontId="2" fillId="3" borderId="14" xfId="0" applyNumberFormat="1" applyFont="1" applyFill="1" applyBorder="1" applyAlignment="1" applyProtection="1">
      <alignment horizontal="center"/>
    </xf>
    <xf numFmtId="170" fontId="2" fillId="3" borderId="14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0" fontId="2" fillId="3" borderId="0" xfId="0" applyFont="1" applyFill="1" applyBorder="1" applyProtection="1"/>
    <xf numFmtId="168" fontId="9" fillId="4" borderId="10" xfId="0" applyNumberFormat="1" applyFont="1" applyFill="1" applyBorder="1" applyProtection="1"/>
    <xf numFmtId="167" fontId="9" fillId="4" borderId="5" xfId="0" applyNumberFormat="1" applyFont="1" applyFill="1" applyBorder="1" applyProtection="1"/>
    <xf numFmtId="0" fontId="2" fillId="3" borderId="4" xfId="0" applyFont="1" applyFill="1" applyBorder="1" applyProtection="1"/>
    <xf numFmtId="0" fontId="2" fillId="3" borderId="6" xfId="0" applyFont="1" applyFill="1" applyBorder="1" applyProtection="1"/>
    <xf numFmtId="0" fontId="2" fillId="3" borderId="0" xfId="0" applyFont="1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167" fontId="5" fillId="4" borderId="15" xfId="0" applyNumberFormat="1" applyFont="1" applyFill="1" applyBorder="1" applyProtection="1"/>
    <xf numFmtId="167" fontId="5" fillId="4" borderId="14" xfId="0" applyNumberFormat="1" applyFont="1" applyFill="1" applyBorder="1" applyProtection="1"/>
    <xf numFmtId="167" fontId="4" fillId="0" borderId="0" xfId="0" applyNumberFormat="1" applyFont="1" applyProtection="1"/>
    <xf numFmtId="165" fontId="4" fillId="0" borderId="0" xfId="0" applyNumberFormat="1" applyFont="1" applyProtection="1"/>
    <xf numFmtId="167" fontId="3" fillId="0" borderId="0" xfId="0" applyNumberFormat="1" applyFont="1" applyProtection="1"/>
    <xf numFmtId="168" fontId="3" fillId="0" borderId="0" xfId="0" applyNumberFormat="1" applyFont="1" applyProtection="1"/>
    <xf numFmtId="0" fontId="4" fillId="3" borderId="0" xfId="0" applyFont="1" applyFill="1" applyProtection="1"/>
    <xf numFmtId="0" fontId="3" fillId="3" borderId="0" xfId="0" applyFont="1" applyFill="1" applyProtection="1"/>
    <xf numFmtId="0" fontId="6" fillId="3" borderId="0" xfId="0" applyFont="1" applyFill="1" applyProtection="1"/>
    <xf numFmtId="167" fontId="5" fillId="5" borderId="0" xfId="0" applyNumberFormat="1" applyFont="1" applyFill="1" applyBorder="1" applyProtection="1"/>
    <xf numFmtId="0" fontId="3" fillId="3" borderId="12" xfId="0" applyFont="1" applyFill="1" applyBorder="1" applyAlignment="1" applyProtection="1">
      <alignment horizontal="right"/>
    </xf>
    <xf numFmtId="0" fontId="3" fillId="3" borderId="9" xfId="0" quotePrefix="1" applyFont="1" applyFill="1" applyBorder="1" applyAlignment="1" applyProtection="1">
      <alignment horizontal="right"/>
    </xf>
    <xf numFmtId="0" fontId="3" fillId="3" borderId="1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right"/>
    </xf>
    <xf numFmtId="0" fontId="3" fillId="3" borderId="18" xfId="0" applyFont="1" applyFill="1" applyBorder="1" applyAlignment="1" applyProtection="1">
      <alignment horizontal="right"/>
    </xf>
    <xf numFmtId="0" fontId="11" fillId="3" borderId="9" xfId="0" quotePrefix="1" applyFont="1" applyFill="1" applyBorder="1" applyAlignment="1" applyProtection="1">
      <alignment horizontal="left"/>
    </xf>
    <xf numFmtId="0" fontId="3" fillId="3" borderId="4" xfId="0" applyFont="1" applyFill="1" applyBorder="1" applyProtection="1"/>
    <xf numFmtId="0" fontId="3" fillId="3" borderId="9" xfId="0" applyFont="1" applyFill="1" applyBorder="1" applyProtection="1"/>
    <xf numFmtId="0" fontId="3" fillId="3" borderId="19" xfId="0" applyFont="1" applyFill="1" applyBorder="1" applyProtection="1"/>
    <xf numFmtId="0" fontId="12" fillId="6" borderId="0" xfId="0" applyFont="1" applyFill="1" applyBorder="1" applyAlignment="1" applyProtection="1">
      <alignment horizontal="left"/>
      <protection locked="0"/>
    </xf>
    <xf numFmtId="1" fontId="13" fillId="0" borderId="0" xfId="0" applyNumberFormat="1" applyFont="1" applyProtection="1"/>
    <xf numFmtId="168" fontId="14" fillId="6" borderId="11" xfId="1" applyNumberFormat="1" applyFont="1" applyFill="1" applyBorder="1" applyProtection="1">
      <protection locked="0"/>
    </xf>
    <xf numFmtId="167" fontId="14" fillId="6" borderId="15" xfId="0" applyNumberFormat="1" applyFont="1" applyFill="1" applyBorder="1" applyProtection="1">
      <protection locked="0"/>
    </xf>
    <xf numFmtId="168" fontId="14" fillId="6" borderId="10" xfId="1" applyNumberFormat="1" applyFont="1" applyFill="1" applyBorder="1" applyProtection="1">
      <protection locked="0"/>
    </xf>
    <xf numFmtId="167" fontId="14" fillId="6" borderId="5" xfId="0" applyNumberFormat="1" applyFont="1" applyFill="1" applyBorder="1" applyProtection="1">
      <protection locked="0"/>
    </xf>
    <xf numFmtId="0" fontId="2" fillId="3" borderId="21" xfId="0" applyFont="1" applyFill="1" applyBorder="1" applyProtection="1"/>
    <xf numFmtId="0" fontId="2" fillId="3" borderId="21" xfId="0" applyFont="1" applyFill="1" applyBorder="1" applyAlignment="1" applyProtection="1">
      <alignment horizontal="right"/>
    </xf>
    <xf numFmtId="0" fontId="2" fillId="3" borderId="19" xfId="0" applyFont="1" applyFill="1" applyBorder="1" applyAlignment="1" applyProtection="1">
      <alignment horizontal="left"/>
    </xf>
    <xf numFmtId="0" fontId="3" fillId="3" borderId="0" xfId="0" applyFont="1" applyFill="1" applyBorder="1" applyProtection="1"/>
    <xf numFmtId="0" fontId="3" fillId="0" borderId="0" xfId="0" applyFont="1" applyBorder="1" applyProtection="1"/>
    <xf numFmtId="168" fontId="9" fillId="3" borderId="23" xfId="1" applyNumberFormat="1" applyFont="1" applyFill="1" applyBorder="1" applyProtection="1"/>
    <xf numFmtId="0" fontId="15" fillId="0" borderId="0" xfId="0" applyFont="1" applyProtection="1"/>
    <xf numFmtId="169" fontId="5" fillId="5" borderId="0" xfId="1" applyNumberFormat="1" applyFont="1" applyFill="1" applyBorder="1" applyProtection="1"/>
    <xf numFmtId="172" fontId="5" fillId="5" borderId="0" xfId="0" applyNumberFormat="1" applyFont="1" applyFill="1" applyBorder="1" applyProtection="1"/>
    <xf numFmtId="171" fontId="5" fillId="5" borderId="0" xfId="1" applyNumberFormat="1" applyFont="1" applyFill="1" applyBorder="1" applyProtection="1"/>
    <xf numFmtId="169" fontId="5" fillId="7" borderId="0" xfId="1" applyNumberFormat="1" applyFont="1" applyFill="1" applyBorder="1" applyProtection="1"/>
    <xf numFmtId="0" fontId="6" fillId="3" borderId="0" xfId="0" applyFont="1" applyFill="1" applyBorder="1" applyProtection="1"/>
    <xf numFmtId="1" fontId="9" fillId="5" borderId="0" xfId="0" applyNumberFormat="1" applyFont="1" applyFill="1" applyBorder="1" applyAlignment="1" applyProtection="1">
      <alignment horizontal="center"/>
    </xf>
    <xf numFmtId="1" fontId="12" fillId="5" borderId="0" xfId="0" applyNumberFormat="1" applyFont="1" applyFill="1" applyBorder="1" applyAlignment="1" applyProtection="1">
      <alignment horizontal="left"/>
      <protection locked="0"/>
    </xf>
    <xf numFmtId="0" fontId="12" fillId="3" borderId="0" xfId="0" quotePrefix="1" applyFont="1" applyFill="1" applyBorder="1" applyAlignment="1" applyProtection="1">
      <alignment horizontal="left"/>
      <protection locked="0"/>
    </xf>
    <xf numFmtId="169" fontId="6" fillId="5" borderId="0" xfId="1" applyNumberFormat="1" applyFont="1" applyFill="1" applyBorder="1" applyAlignment="1" applyProtection="1">
      <alignment horizontal="right"/>
    </xf>
    <xf numFmtId="9" fontId="12" fillId="5" borderId="13" xfId="1" applyFont="1" applyFill="1" applyBorder="1" applyAlignment="1" applyProtection="1">
      <alignment horizontal="left"/>
      <protection locked="0"/>
    </xf>
    <xf numFmtId="1" fontId="9" fillId="5" borderId="13" xfId="0" applyNumberFormat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167" fontId="6" fillId="4" borderId="15" xfId="0" applyNumberFormat="1" applyFont="1" applyFill="1" applyBorder="1" applyProtection="1"/>
    <xf numFmtId="167" fontId="6" fillId="4" borderId="24" xfId="0" applyNumberFormat="1" applyFont="1" applyFill="1" applyBorder="1" applyProtection="1"/>
    <xf numFmtId="167" fontId="6" fillId="4" borderId="22" xfId="0" applyNumberFormat="1" applyFont="1" applyFill="1" applyBorder="1" applyProtection="1"/>
    <xf numFmtId="167" fontId="6" fillId="4" borderId="5" xfId="0" applyNumberFormat="1" applyFont="1" applyFill="1" applyBorder="1" applyProtection="1"/>
    <xf numFmtId="0" fontId="12" fillId="6" borderId="0" xfId="0" quotePrefix="1" applyFont="1" applyFill="1" applyBorder="1" applyAlignment="1" applyProtection="1">
      <alignment horizontal="left"/>
      <protection locked="0"/>
    </xf>
    <xf numFmtId="0" fontId="2" fillId="3" borderId="21" xfId="0" applyFont="1" applyFill="1" applyBorder="1" applyAlignment="1" applyProtection="1">
      <alignment horizontal="left"/>
    </xf>
    <xf numFmtId="167" fontId="14" fillId="6" borderId="22" xfId="0" applyNumberFormat="1" applyFont="1" applyFill="1" applyBorder="1" applyProtection="1">
      <protection locked="0"/>
    </xf>
    <xf numFmtId="0" fontId="21" fillId="3" borderId="7" xfId="0" applyFont="1" applyFill="1" applyBorder="1" applyAlignment="1" applyProtection="1">
      <alignment horizontal="right"/>
      <protection locked="0"/>
    </xf>
    <xf numFmtId="0" fontId="21" fillId="3" borderId="17" xfId="0" applyFont="1" applyFill="1" applyBorder="1" applyAlignment="1" applyProtection="1">
      <alignment horizontal="right"/>
      <protection locked="0"/>
    </xf>
    <xf numFmtId="167" fontId="9" fillId="4" borderId="3" xfId="0" applyNumberFormat="1" applyFont="1" applyFill="1" applyBorder="1" applyProtection="1"/>
    <xf numFmtId="167" fontId="2" fillId="3" borderId="22" xfId="0" applyNumberFormat="1" applyFont="1" applyFill="1" applyBorder="1" applyProtection="1"/>
    <xf numFmtId="0" fontId="3" fillId="8" borderId="0" xfId="0" applyFont="1" applyFill="1" applyProtection="1"/>
    <xf numFmtId="167" fontId="3" fillId="8" borderId="0" xfId="0" applyNumberFormat="1" applyFont="1" applyFill="1" applyProtection="1"/>
    <xf numFmtId="168" fontId="3" fillId="8" borderId="0" xfId="0" applyNumberFormat="1" applyFont="1" applyFill="1" applyProtection="1"/>
    <xf numFmtId="0" fontId="3" fillId="3" borderId="0" xfId="0" applyFont="1" applyFill="1" applyBorder="1" applyAlignment="1" applyProtection="1">
      <alignment horizontal="right"/>
    </xf>
    <xf numFmtId="9" fontId="12" fillId="7" borderId="0" xfId="1" applyFont="1" applyFill="1" applyBorder="1" applyAlignment="1" applyProtection="1">
      <alignment horizontal="right"/>
      <protection locked="0"/>
    </xf>
    <xf numFmtId="0" fontId="3" fillId="3" borderId="0" xfId="0" quotePrefix="1" applyFont="1" applyFill="1" applyBorder="1" applyAlignment="1" applyProtection="1">
      <alignment horizontal="right"/>
    </xf>
    <xf numFmtId="164" fontId="5" fillId="5" borderId="0" xfId="0" applyNumberFormat="1" applyFont="1" applyFill="1" applyBorder="1" applyProtection="1"/>
    <xf numFmtId="0" fontId="12" fillId="8" borderId="0" xfId="0" quotePrefix="1" applyFont="1" applyFill="1" applyBorder="1" applyAlignment="1" applyProtection="1">
      <alignment horizontal="left"/>
    </xf>
    <xf numFmtId="1" fontId="16" fillId="5" borderId="0" xfId="0" applyNumberFormat="1" applyFont="1" applyFill="1" applyBorder="1" applyAlignment="1" applyProtection="1">
      <alignment horizontal="right"/>
    </xf>
    <xf numFmtId="1" fontId="6" fillId="5" borderId="0" xfId="0" applyNumberFormat="1" applyFont="1" applyFill="1" applyBorder="1" applyAlignment="1" applyProtection="1">
      <alignment horizontal="right"/>
    </xf>
    <xf numFmtId="0" fontId="6" fillId="8" borderId="0" xfId="0" applyFont="1" applyFill="1" applyBorder="1" applyProtection="1"/>
    <xf numFmtId="170" fontId="2" fillId="3" borderId="29" xfId="0" applyNumberFormat="1" applyFont="1" applyFill="1" applyBorder="1" applyAlignment="1" applyProtection="1">
      <alignment horizontal="center"/>
    </xf>
    <xf numFmtId="167" fontId="9" fillId="4" borderId="8" xfId="0" applyNumberFormat="1" applyFont="1" applyFill="1" applyBorder="1" applyProtection="1"/>
    <xf numFmtId="0" fontId="5" fillId="9" borderId="0" xfId="1" applyNumberFormat="1" applyFont="1" applyFill="1" applyBorder="1" applyAlignment="1" applyProtection="1">
      <alignment horizontal="right"/>
    </xf>
    <xf numFmtId="0" fontId="6" fillId="8" borderId="0" xfId="0" applyFont="1" applyFill="1" applyProtection="1"/>
    <xf numFmtId="0" fontId="3" fillId="8" borderId="0" xfId="0" applyFont="1" applyFill="1" applyBorder="1" applyProtection="1"/>
    <xf numFmtId="167" fontId="3" fillId="8" borderId="0" xfId="0" applyNumberFormat="1" applyFont="1" applyFill="1" applyBorder="1" applyProtection="1"/>
    <xf numFmtId="168" fontId="3" fillId="8" borderId="0" xfId="0" applyNumberFormat="1" applyFont="1" applyFill="1" applyBorder="1" applyProtection="1"/>
    <xf numFmtId="170" fontId="22" fillId="0" borderId="0" xfId="0" applyNumberFormat="1" applyFont="1" applyBorder="1" applyProtection="1"/>
    <xf numFmtId="0" fontId="12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Protection="1"/>
    <xf numFmtId="0" fontId="3" fillId="0" borderId="1" xfId="0" applyFont="1" applyFill="1" applyBorder="1" applyProtection="1"/>
    <xf numFmtId="0" fontId="3" fillId="0" borderId="9" xfId="0" quotePrefix="1" applyFont="1" applyFill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right"/>
    </xf>
    <xf numFmtId="0" fontId="11" fillId="0" borderId="9" xfId="0" quotePrefix="1" applyFont="1" applyFill="1" applyBorder="1" applyAlignment="1" applyProtection="1">
      <alignment horizontal="left"/>
    </xf>
    <xf numFmtId="0" fontId="8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9" xfId="0" applyFont="1" applyFill="1" applyBorder="1" applyProtection="1"/>
    <xf numFmtId="0" fontId="3" fillId="0" borderId="7" xfId="0" applyFont="1" applyFill="1" applyBorder="1" applyAlignment="1" applyProtection="1">
      <alignment horizontal="right"/>
    </xf>
    <xf numFmtId="0" fontId="3" fillId="0" borderId="4" xfId="0" applyFont="1" applyFill="1" applyBorder="1" applyProtection="1"/>
    <xf numFmtId="0" fontId="2" fillId="0" borderId="6" xfId="0" applyFont="1" applyFill="1" applyBorder="1" applyProtection="1"/>
    <xf numFmtId="0" fontId="3" fillId="0" borderId="17" xfId="0" applyFont="1" applyFill="1" applyBorder="1" applyAlignment="1" applyProtection="1">
      <alignment horizontal="right"/>
    </xf>
    <xf numFmtId="0" fontId="2" fillId="0" borderId="19" xfId="0" applyFont="1" applyFill="1" applyBorder="1" applyAlignment="1" applyProtection="1">
      <alignment horizontal="left"/>
    </xf>
    <xf numFmtId="0" fontId="2" fillId="0" borderId="21" xfId="0" applyFont="1" applyFill="1" applyBorder="1" applyProtection="1"/>
    <xf numFmtId="0" fontId="2" fillId="0" borderId="21" xfId="0" applyFont="1" applyFill="1" applyBorder="1" applyAlignment="1" applyProtection="1">
      <alignment horizontal="right"/>
    </xf>
    <xf numFmtId="167" fontId="2" fillId="0" borderId="22" xfId="0" applyNumberFormat="1" applyFont="1" applyFill="1" applyBorder="1" applyProtection="1"/>
    <xf numFmtId="0" fontId="3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2" fillId="0" borderId="4" xfId="0" quotePrefix="1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4" xfId="0" applyFont="1" applyFill="1" applyBorder="1" applyProtection="1"/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167" fontId="18" fillId="2" borderId="0" xfId="0" applyNumberFormat="1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0" xfId="0" quotePrefix="1" applyFont="1" applyFill="1" applyBorder="1" applyAlignment="1" applyProtection="1">
      <alignment horizontal="left"/>
      <protection locked="0"/>
    </xf>
    <xf numFmtId="1" fontId="2" fillId="0" borderId="0" xfId="0" applyNumberFormat="1" applyFont="1" applyFill="1" applyBorder="1" applyAlignment="1" applyProtection="1">
      <alignment horizontal="center"/>
    </xf>
    <xf numFmtId="9" fontId="3" fillId="0" borderId="13" xfId="1" applyFont="1" applyFill="1" applyBorder="1" applyAlignment="1" applyProtection="1">
      <alignment horizontal="left"/>
      <protection locked="0"/>
    </xf>
    <xf numFmtId="1" fontId="2" fillId="0" borderId="13" xfId="0" applyNumberFormat="1" applyFont="1" applyFill="1" applyBorder="1" applyAlignment="1" applyProtection="1">
      <alignment horizontal="center"/>
    </xf>
    <xf numFmtId="1" fontId="2" fillId="0" borderId="28" xfId="0" applyNumberFormat="1" applyFont="1" applyFill="1" applyBorder="1" applyAlignment="1" applyProtection="1">
      <alignment horizontal="center"/>
    </xf>
    <xf numFmtId="1" fontId="2" fillId="0" borderId="32" xfId="0" applyNumberFormat="1" applyFont="1" applyFill="1" applyBorder="1" applyAlignment="1" applyProtection="1">
      <alignment horizontal="center"/>
    </xf>
    <xf numFmtId="173" fontId="6" fillId="4" borderId="8" xfId="0" applyNumberFormat="1" applyFont="1" applyFill="1" applyBorder="1" applyProtection="1"/>
    <xf numFmtId="173" fontId="2" fillId="3" borderId="27" xfId="0" applyNumberFormat="1" applyFont="1" applyFill="1" applyBorder="1" applyProtection="1"/>
    <xf numFmtId="173" fontId="6" fillId="4" borderId="27" xfId="0" applyNumberFormat="1" applyFont="1" applyFill="1" applyBorder="1" applyProtection="1"/>
    <xf numFmtId="173" fontId="6" fillId="4" borderId="26" xfId="0" applyNumberFormat="1" applyFont="1" applyFill="1" applyBorder="1" applyProtection="1"/>
    <xf numFmtId="173" fontId="5" fillId="4" borderId="26" xfId="0" applyNumberFormat="1" applyFont="1" applyFill="1" applyBorder="1" applyProtection="1"/>
    <xf numFmtId="173" fontId="6" fillId="4" borderId="30" xfId="0" applyNumberFormat="1" applyFont="1" applyFill="1" applyBorder="1" applyProtection="1"/>
    <xf numFmtId="173" fontId="5" fillId="4" borderId="29" xfId="0" applyNumberFormat="1" applyFont="1" applyFill="1" applyBorder="1" applyProtection="1"/>
    <xf numFmtId="0" fontId="3" fillId="0" borderId="0" xfId="0" quotePrefix="1" applyFont="1" applyFill="1" applyBorder="1" applyAlignment="1" applyProtection="1">
      <alignment horizontal="right"/>
    </xf>
    <xf numFmtId="0" fontId="6" fillId="8" borderId="0" xfId="0" applyFont="1" applyFill="1" applyAlignment="1" applyProtection="1">
      <alignment horizontal="right"/>
    </xf>
    <xf numFmtId="167" fontId="6" fillId="4" borderId="22" xfId="0" quotePrefix="1" applyNumberFormat="1" applyFont="1" applyFill="1" applyBorder="1" applyProtection="1"/>
    <xf numFmtId="167" fontId="14" fillId="6" borderId="0" xfId="0" applyNumberFormat="1" applyFont="1" applyFill="1" applyBorder="1" applyProtection="1">
      <protection locked="0"/>
    </xf>
    <xf numFmtId="1" fontId="23" fillId="5" borderId="9" xfId="0" applyNumberFormat="1" applyFont="1" applyFill="1" applyBorder="1" applyAlignment="1" applyProtection="1">
      <alignment horizontal="left"/>
    </xf>
    <xf numFmtId="1" fontId="11" fillId="0" borderId="20" xfId="0" applyNumberFormat="1" applyFont="1" applyFill="1" applyBorder="1" applyAlignment="1" applyProtection="1">
      <alignment horizontal="left"/>
    </xf>
    <xf numFmtId="1" fontId="11" fillId="3" borderId="20" xfId="0" applyNumberFormat="1" applyFont="1" applyFill="1" applyBorder="1" applyAlignment="1" applyProtection="1">
      <alignment horizontal="left"/>
    </xf>
    <xf numFmtId="173" fontId="2" fillId="0" borderId="27" xfId="0" applyNumberFormat="1" applyFont="1" applyFill="1" applyBorder="1" applyProtection="1"/>
    <xf numFmtId="168" fontId="3" fillId="8" borderId="23" xfId="1" applyNumberFormat="1" applyFont="1" applyFill="1" applyBorder="1" applyProtection="1">
      <protection locked="0"/>
    </xf>
    <xf numFmtId="167" fontId="2" fillId="0" borderId="3" xfId="0" applyNumberFormat="1" applyFont="1" applyFill="1" applyBorder="1" applyProtection="1"/>
    <xf numFmtId="168" fontId="2" fillId="0" borderId="10" xfId="0" applyNumberFormat="1" applyFont="1" applyFill="1" applyBorder="1" applyProtection="1"/>
    <xf numFmtId="167" fontId="2" fillId="0" borderId="5" xfId="0" applyNumberFormat="1" applyFont="1" applyFill="1" applyBorder="1" applyProtection="1"/>
    <xf numFmtId="167" fontId="2" fillId="0" borderId="8" xfId="0" applyNumberFormat="1" applyFont="1" applyFill="1" applyBorder="1" applyProtection="1"/>
    <xf numFmtId="167" fontId="3" fillId="0" borderId="5" xfId="0" applyNumberFormat="1" applyFont="1" applyFill="1" applyBorder="1" applyProtection="1">
      <protection locked="0"/>
    </xf>
    <xf numFmtId="173" fontId="3" fillId="0" borderId="8" xfId="0" applyNumberFormat="1" applyFont="1" applyFill="1" applyBorder="1" applyProtection="1"/>
    <xf numFmtId="168" fontId="3" fillId="0" borderId="10" xfId="1" applyNumberFormat="1" applyFont="1" applyFill="1" applyBorder="1" applyProtection="1">
      <protection locked="0"/>
    </xf>
    <xf numFmtId="167" fontId="3" fillId="0" borderId="5" xfId="0" applyNumberFormat="1" applyFont="1" applyFill="1" applyBorder="1" applyProtection="1"/>
    <xf numFmtId="167" fontId="3" fillId="0" borderId="15" xfId="0" applyNumberFormat="1" applyFont="1" applyFill="1" applyBorder="1" applyProtection="1">
      <protection locked="0"/>
    </xf>
    <xf numFmtId="168" fontId="3" fillId="0" borderId="11" xfId="1" applyNumberFormat="1" applyFont="1" applyFill="1" applyBorder="1" applyProtection="1">
      <protection locked="0"/>
    </xf>
    <xf numFmtId="168" fontId="2" fillId="0" borderId="23" xfId="1" applyNumberFormat="1" applyFont="1" applyFill="1" applyBorder="1" applyProtection="1"/>
    <xf numFmtId="167" fontId="3" fillId="0" borderId="22" xfId="0" applyNumberFormat="1" applyFont="1" applyFill="1" applyBorder="1" applyProtection="1">
      <protection locked="0"/>
    </xf>
    <xf numFmtId="173" fontId="3" fillId="0" borderId="27" xfId="0" applyNumberFormat="1" applyFont="1" applyFill="1" applyBorder="1" applyProtection="1"/>
    <xf numFmtId="168" fontId="3" fillId="0" borderId="23" xfId="1" applyNumberFormat="1" applyFont="1" applyFill="1" applyBorder="1" applyProtection="1">
      <protection locked="0"/>
    </xf>
    <xf numFmtId="167" fontId="3" fillId="0" borderId="22" xfId="0" applyNumberFormat="1" applyFont="1" applyFill="1" applyBorder="1" applyProtection="1"/>
    <xf numFmtId="0" fontId="3" fillId="0" borderId="7" xfId="0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 applyProtection="1">
      <alignment horizontal="right"/>
      <protection locked="0"/>
    </xf>
    <xf numFmtId="173" fontId="3" fillId="0" borderId="26" xfId="0" applyNumberFormat="1" applyFont="1" applyFill="1" applyBorder="1" applyProtection="1"/>
    <xf numFmtId="167" fontId="3" fillId="0" borderId="15" xfId="0" applyNumberFormat="1" applyFont="1" applyFill="1" applyBorder="1" applyProtection="1"/>
    <xf numFmtId="167" fontId="2" fillId="0" borderId="15" xfId="0" applyNumberFormat="1" applyFont="1" applyFill="1" applyBorder="1" applyProtection="1"/>
    <xf numFmtId="173" fontId="2" fillId="0" borderId="26" xfId="0" applyNumberFormat="1" applyFont="1" applyFill="1" applyBorder="1" applyProtection="1"/>
    <xf numFmtId="168" fontId="2" fillId="0" borderId="11" xfId="0" applyNumberFormat="1" applyFont="1" applyFill="1" applyBorder="1" applyProtection="1"/>
    <xf numFmtId="173" fontId="3" fillId="0" borderId="30" xfId="0" applyNumberFormat="1" applyFont="1" applyFill="1" applyBorder="1" applyProtection="1"/>
    <xf numFmtId="167" fontId="3" fillId="0" borderId="24" xfId="0" applyNumberFormat="1" applyFont="1" applyFill="1" applyBorder="1" applyProtection="1"/>
    <xf numFmtId="167" fontId="2" fillId="0" borderId="14" xfId="0" applyNumberFormat="1" applyFont="1" applyFill="1" applyBorder="1" applyProtection="1"/>
    <xf numFmtId="173" fontId="2" fillId="0" borderId="29" xfId="0" applyNumberFormat="1" applyFont="1" applyFill="1" applyBorder="1" applyProtection="1"/>
    <xf numFmtId="168" fontId="2" fillId="0" borderId="16" xfId="0" applyNumberFormat="1" applyFont="1" applyFill="1" applyBorder="1" applyProtection="1"/>
    <xf numFmtId="38" fontId="2" fillId="0" borderId="0" xfId="0" applyNumberFormat="1" applyFont="1" applyFill="1" applyBorder="1" applyProtection="1"/>
    <xf numFmtId="166" fontId="3" fillId="0" borderId="0" xfId="0" applyNumberFormat="1" applyFont="1" applyFill="1" applyBorder="1" applyProtection="1">
      <protection locked="0"/>
    </xf>
    <xf numFmtId="166" fontId="3" fillId="0" borderId="6" xfId="0" applyNumberFormat="1" applyFont="1" applyFill="1" applyBorder="1" applyProtection="1">
      <protection locked="0"/>
    </xf>
    <xf numFmtId="166" fontId="2" fillId="0" borderId="21" xfId="0" applyNumberFormat="1" applyFont="1" applyFill="1" applyBorder="1" applyProtection="1"/>
    <xf numFmtId="166" fontId="3" fillId="0" borderId="21" xfId="0" applyNumberFormat="1" applyFont="1" applyFill="1" applyBorder="1" applyProtection="1">
      <protection locked="0"/>
    </xf>
    <xf numFmtId="166" fontId="2" fillId="0" borderId="6" xfId="0" applyNumberFormat="1" applyFont="1" applyFill="1" applyBorder="1" applyProtection="1"/>
    <xf numFmtId="166" fontId="2" fillId="0" borderId="13" xfId="0" applyNumberFormat="1" applyFont="1" applyFill="1" applyBorder="1" applyProtection="1"/>
    <xf numFmtId="173" fontId="3" fillId="0" borderId="5" xfId="0" applyNumberFormat="1" applyFont="1" applyFill="1" applyBorder="1" applyProtection="1"/>
    <xf numFmtId="173" fontId="2" fillId="0" borderId="22" xfId="0" applyNumberFormat="1" applyFont="1" applyFill="1" applyBorder="1" applyProtection="1"/>
    <xf numFmtId="173" fontId="3" fillId="0" borderId="22" xfId="0" applyNumberFormat="1" applyFont="1" applyFill="1" applyBorder="1" applyProtection="1"/>
    <xf numFmtId="173" fontId="3" fillId="0" borderId="15" xfId="0" applyNumberFormat="1" applyFont="1" applyFill="1" applyBorder="1" applyProtection="1"/>
    <xf numFmtId="173" fontId="2" fillId="0" borderId="15" xfId="0" applyNumberFormat="1" applyFont="1" applyFill="1" applyBorder="1" applyProtection="1"/>
    <xf numFmtId="173" fontId="3" fillId="0" borderId="24" xfId="0" applyNumberFormat="1" applyFont="1" applyFill="1" applyBorder="1" applyProtection="1"/>
    <xf numFmtId="173" fontId="2" fillId="0" borderId="14" xfId="0" applyNumberFormat="1" applyFont="1" applyFill="1" applyBorder="1" applyProtection="1"/>
    <xf numFmtId="38" fontId="9" fillId="4" borderId="0" xfId="0" applyNumberFormat="1" applyFont="1" applyFill="1" applyBorder="1" applyProtection="1"/>
    <xf numFmtId="166" fontId="14" fillId="6" borderId="0" xfId="0" applyNumberFormat="1" applyFont="1" applyFill="1" applyBorder="1" applyProtection="1">
      <protection locked="0"/>
    </xf>
    <xf numFmtId="166" fontId="14" fillId="6" borderId="6" xfId="0" applyNumberFormat="1" applyFont="1" applyFill="1" applyBorder="1" applyProtection="1">
      <protection locked="0"/>
    </xf>
    <xf numFmtId="166" fontId="9" fillId="3" borderId="21" xfId="0" applyNumberFormat="1" applyFont="1" applyFill="1" applyBorder="1" applyProtection="1"/>
    <xf numFmtId="173" fontId="6" fillId="4" borderId="5" xfId="0" applyNumberFormat="1" applyFont="1" applyFill="1" applyBorder="1" applyProtection="1"/>
    <xf numFmtId="173" fontId="2" fillId="3" borderId="22" xfId="0" applyNumberFormat="1" applyFont="1" applyFill="1" applyBorder="1" applyProtection="1"/>
    <xf numFmtId="173" fontId="6" fillId="4" borderId="22" xfId="0" applyNumberFormat="1" applyFont="1" applyFill="1" applyBorder="1" applyProtection="1"/>
    <xf numFmtId="173" fontId="6" fillId="4" borderId="15" xfId="0" applyNumberFormat="1" applyFont="1" applyFill="1" applyBorder="1" applyProtection="1"/>
    <xf numFmtId="173" fontId="5" fillId="4" borderId="15" xfId="0" applyNumberFormat="1" applyFont="1" applyFill="1" applyBorder="1" applyProtection="1"/>
    <xf numFmtId="173" fontId="6" fillId="4" borderId="24" xfId="0" applyNumberFormat="1" applyFont="1" applyFill="1" applyBorder="1" applyProtection="1"/>
    <xf numFmtId="173" fontId="5" fillId="4" borderId="14" xfId="0" applyNumberFormat="1" applyFont="1" applyFill="1" applyBorder="1" applyProtection="1"/>
    <xf numFmtId="174" fontId="2" fillId="3" borderId="22" xfId="0" applyNumberFormat="1" applyFont="1" applyFill="1" applyBorder="1" applyProtection="1"/>
    <xf numFmtId="174" fontId="2" fillId="3" borderId="27" xfId="0" applyNumberFormat="1" applyFont="1" applyFill="1" applyBorder="1" applyProtection="1"/>
    <xf numFmtId="175" fontId="3" fillId="8" borderId="21" xfId="0" applyNumberFormat="1" applyFont="1" applyFill="1" applyBorder="1" applyProtection="1">
      <protection locked="0"/>
    </xf>
    <xf numFmtId="176" fontId="12" fillId="7" borderId="0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4" fillId="10" borderId="0" xfId="0" applyFont="1" applyFill="1" applyProtection="1"/>
    <xf numFmtId="0" fontId="25" fillId="10" borderId="0" xfId="0" applyFont="1" applyFill="1" applyProtection="1"/>
    <xf numFmtId="0" fontId="26" fillId="0" borderId="0" xfId="0" applyFont="1" applyProtection="1"/>
    <xf numFmtId="0" fontId="25" fillId="0" borderId="0" xfId="0" applyFont="1" applyProtection="1"/>
    <xf numFmtId="0" fontId="24" fillId="0" borderId="0" xfId="0" applyFont="1" applyFill="1" applyProtection="1"/>
    <xf numFmtId="0" fontId="25" fillId="0" borderId="0" xfId="0" applyFont="1" applyFill="1" applyProtection="1"/>
    <xf numFmtId="0" fontId="26" fillId="0" borderId="0" xfId="0" applyFont="1" applyAlignment="1" applyProtection="1">
      <alignment horizontal="right"/>
    </xf>
    <xf numFmtId="0" fontId="0" fillId="0" borderId="0" xfId="0" applyProtection="1"/>
    <xf numFmtId="0" fontId="2" fillId="0" borderId="2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0" fontId="2" fillId="0" borderId="26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3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/>
    </xf>
    <xf numFmtId="167" fontId="2" fillId="8" borderId="2" xfId="0" applyNumberFormat="1" applyFont="1" applyFill="1" applyBorder="1" applyAlignment="1" applyProtection="1">
      <alignment horizontal="center" wrapText="1"/>
    </xf>
    <xf numFmtId="167" fontId="2" fillId="8" borderId="31" xfId="0" applyNumberFormat="1" applyFont="1" applyFill="1" applyBorder="1" applyAlignment="1" applyProtection="1">
      <alignment horizontal="center" wrapText="1"/>
    </xf>
    <xf numFmtId="167" fontId="2" fillId="8" borderId="11" xfId="0" applyNumberFormat="1" applyFont="1" applyFill="1" applyBorder="1" applyAlignment="1" applyProtection="1">
      <alignment horizontal="center" wrapText="1"/>
    </xf>
    <xf numFmtId="167" fontId="2" fillId="8" borderId="17" xfId="0" applyNumberFormat="1" applyFont="1" applyFill="1" applyBorder="1" applyAlignment="1" applyProtection="1">
      <alignment horizontal="center" wrapText="1"/>
    </xf>
    <xf numFmtId="167" fontId="2" fillId="3" borderId="2" xfId="0" quotePrefix="1" applyNumberFormat="1" applyFont="1" applyFill="1" applyBorder="1" applyAlignment="1" applyProtection="1">
      <alignment horizontal="center"/>
    </xf>
    <xf numFmtId="167" fontId="2" fillId="3" borderId="25" xfId="0" quotePrefix="1" applyNumberFormat="1" applyFont="1" applyFill="1" applyBorder="1" applyAlignment="1" applyProtection="1">
      <alignment horizontal="center"/>
    </xf>
    <xf numFmtId="167" fontId="2" fillId="3" borderId="11" xfId="0" quotePrefix="1" applyNumberFormat="1" applyFont="1" applyFill="1" applyBorder="1" applyAlignment="1" applyProtection="1">
      <alignment horizontal="center"/>
    </xf>
    <xf numFmtId="167" fontId="2" fillId="3" borderId="26" xfId="0" quotePrefix="1" applyNumberFormat="1" applyFont="1" applyFill="1" applyBorder="1" applyAlignment="1" applyProtection="1">
      <alignment horizontal="center"/>
    </xf>
    <xf numFmtId="1" fontId="2" fillId="0" borderId="11" xfId="0" applyNumberFormat="1" applyFont="1" applyFill="1" applyBorder="1" applyAlignment="1" applyProtection="1">
      <alignment horizontal="center"/>
    </xf>
    <xf numFmtId="1" fontId="2" fillId="0" borderId="17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/>
    </xf>
    <xf numFmtId="0" fontId="2" fillId="0" borderId="31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wrapText="1"/>
    </xf>
  </cellXfs>
  <cellStyles count="3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Benyttet hyperkobling" xfId="23" builtinId="9" hidden="1"/>
    <cellStyle name="Benyttet hyperkobling" xfId="25" builtinId="9" hidden="1"/>
    <cellStyle name="Benyttet hyperkobling" xfId="27" builtinId="9" hidden="1"/>
    <cellStyle name="Benyttet hyperkobling" xfId="29" builtinId="9" hidden="1"/>
    <cellStyle name="Benyttet hyperkobling" xfId="3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Hyperkobling" xfId="28" builtinId="8" hidden="1"/>
    <cellStyle name="Hyperkobling" xfId="30" builtinId="8" hidden="1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Lines="62" dropStyle="combo" dx="16" fmlaLink="AB10" fmlaRange="$AA$9:$AA$13" noThreeD="1" val="0"/>
</file>

<file path=xl/ctrlProps/ctrlProp5.xml><?xml version="1.0" encoding="utf-8"?>
<formControlPr xmlns="http://schemas.microsoft.com/office/spreadsheetml/2009/9/main" objectType="Drop" dropLines="62" dropStyle="combo" dx="16" fmlaLink="AB15" fmlaRange="$AA$15:$AA$17" noThreeD="1" sel="2" val="0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1143000</xdr:colOff>
          <xdr:row>0</xdr:row>
          <xdr:rowOff>66675</xdr:rowOff>
        </xdr:from>
        <xdr:to>
          <xdr:col>1</xdr:col>
          <xdr:colOff>466725</xdr:colOff>
          <xdr:row>0</xdr:row>
          <xdr:rowOff>304800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66675</xdr:rowOff>
        </xdr:from>
        <xdr:to>
          <xdr:col>0</xdr:col>
          <xdr:colOff>1133475</xdr:colOff>
          <xdr:row>0</xdr:row>
          <xdr:rowOff>304800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485775</xdr:colOff>
          <xdr:row>0</xdr:row>
          <xdr:rowOff>66675</xdr:rowOff>
        </xdr:from>
        <xdr:to>
          <xdr:col>2</xdr:col>
          <xdr:colOff>647700</xdr:colOff>
          <xdr:row>0</xdr:row>
          <xdr:rowOff>304800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38100</xdr:rowOff>
        </xdr:from>
        <xdr:to>
          <xdr:col>9</xdr:col>
          <xdr:colOff>381000</xdr:colOff>
          <xdr:row>3</xdr:row>
          <xdr:rowOff>190500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152400</xdr:rowOff>
        </xdr:from>
        <xdr:to>
          <xdr:col>9</xdr:col>
          <xdr:colOff>381000</xdr:colOff>
          <xdr:row>5</xdr:row>
          <xdr:rowOff>47625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oneCellAnchor>
    <xdr:from>
      <xdr:col>7</xdr:col>
      <xdr:colOff>368300</xdr:colOff>
      <xdr:row>2</xdr:row>
      <xdr:rowOff>139700</xdr:rowOff>
    </xdr:from>
    <xdr:ext cx="184731" cy="264560"/>
    <xdr:sp macro="" textlink="">
      <xdr:nvSpPr>
        <xdr:cNvPr id="2" name="TekstSylinder 1"/>
        <xdr:cNvSpPr txBox="1"/>
      </xdr:nvSpPr>
      <xdr:spPr>
        <a:xfrm>
          <a:off x="65278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657225</xdr:colOff>
          <xdr:row>0</xdr:row>
          <xdr:rowOff>66675</xdr:rowOff>
        </xdr:from>
        <xdr:to>
          <xdr:col>3</xdr:col>
          <xdr:colOff>561975</xdr:colOff>
          <xdr:row>0</xdr:row>
          <xdr:rowOff>304800</xdr:rowOff>
        </xdr:to>
        <xdr:sp macro="" textlink="">
          <xdr:nvSpPr>
            <xdr:cNvPr id="1138" name="Butto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10</xdr:col>
      <xdr:colOff>584200</xdr:colOff>
      <xdr:row>46</xdr:row>
      <xdr:rowOff>28305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6500"/>
          <a:ext cx="8839200" cy="71657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10</xdr:col>
      <xdr:colOff>215900</xdr:colOff>
      <xdr:row>13</xdr:row>
      <xdr:rowOff>12700</xdr:rowOff>
    </xdr:from>
    <xdr:to>
      <xdr:col>13</xdr:col>
      <xdr:colOff>431800</xdr:colOff>
      <xdr:row>17</xdr:row>
      <xdr:rowOff>177800</xdr:rowOff>
    </xdr:to>
    <xdr:cxnSp macro="">
      <xdr:nvCxnSpPr>
        <xdr:cNvPr id="4" name="Rett linje 3"/>
        <xdr:cNvCxnSpPr/>
      </xdr:nvCxnSpPr>
      <xdr:spPr bwMode="auto">
        <a:xfrm flipH="1" flipV="1">
          <a:off x="8470900" y="2311400"/>
          <a:ext cx="2692400" cy="927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11</xdr:col>
      <xdr:colOff>215900</xdr:colOff>
      <xdr:row>7</xdr:row>
      <xdr:rowOff>101600</xdr:rowOff>
    </xdr:from>
    <xdr:to>
      <xdr:col>14</xdr:col>
      <xdr:colOff>698500</xdr:colOff>
      <xdr:row>34</xdr:row>
      <xdr:rowOff>50800</xdr:rowOff>
    </xdr:to>
    <xdr:sp macro="" textlink="">
      <xdr:nvSpPr>
        <xdr:cNvPr id="7" name="TekstSylinder 6"/>
        <xdr:cNvSpPr txBox="1"/>
      </xdr:nvSpPr>
      <xdr:spPr>
        <a:xfrm>
          <a:off x="9296400" y="1308100"/>
          <a:ext cx="2959100" cy="495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legger inn data, må du gjøre flere valg ut fra hvilke opplysninger som er gitt. Ved eksamen V2014 var bruttofortjenesten oppgitt. Du må da velge "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Bruttofortjeneste i %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i rullegardinen-/dropdownboksen, og deretter skrive inn prosentsatsen i celle H7, i denne oppgaven 18,5 %. </a:t>
          </a:r>
        </a:p>
        <a:p>
          <a:pPr algn="l"/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Rullegardinen/dropdownboksen "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Avrunding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har følgende valg: ingen, Nærmeste 10, Nærmeste 100 og Nærmeste 1000. </a:t>
          </a:r>
        </a:p>
        <a:p>
          <a:pPr algn="l"/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Rullegardinen/dropdownboksen "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innndatametode....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har følgende valg: Varekostnad, Bruttofortjeneste i %, Avanse i %. Husk å velge riktig i forhold til oppgaven og registrer i riktig celle nedenfor.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Registrer de andre budsjettforutsetningene i kolonne F eller G alt etter hvordan de er oppgitt i oppgaven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673100</xdr:colOff>
      <xdr:row>11</xdr:row>
      <xdr:rowOff>63500</xdr:rowOff>
    </xdr:from>
    <xdr:to>
      <xdr:col>13</xdr:col>
      <xdr:colOff>508000</xdr:colOff>
      <xdr:row>14</xdr:row>
      <xdr:rowOff>12700</xdr:rowOff>
    </xdr:to>
    <xdr:cxnSp macro="">
      <xdr:nvCxnSpPr>
        <xdr:cNvPr id="8" name="Rett linje 7"/>
        <xdr:cNvCxnSpPr/>
      </xdr:nvCxnSpPr>
      <xdr:spPr bwMode="auto">
        <a:xfrm flipH="1" flipV="1">
          <a:off x="8102600" y="1981200"/>
          <a:ext cx="3136900" cy="520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10</xdr:col>
      <xdr:colOff>482600</xdr:colOff>
      <xdr:row>11</xdr:row>
      <xdr:rowOff>63500</xdr:rowOff>
    </xdr:from>
    <xdr:to>
      <xdr:col>11</xdr:col>
      <xdr:colOff>584200</xdr:colOff>
      <xdr:row>12</xdr:row>
      <xdr:rowOff>76200</xdr:rowOff>
    </xdr:to>
    <xdr:cxnSp macro="">
      <xdr:nvCxnSpPr>
        <xdr:cNvPr id="10" name="Rett linje 9"/>
        <xdr:cNvCxnSpPr/>
      </xdr:nvCxnSpPr>
      <xdr:spPr bwMode="auto">
        <a:xfrm flipH="1">
          <a:off x="8737600" y="1981200"/>
          <a:ext cx="927100" cy="2032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9</xdr:col>
      <xdr:colOff>292100</xdr:colOff>
      <xdr:row>12</xdr:row>
      <xdr:rowOff>139700</xdr:rowOff>
    </xdr:from>
    <xdr:to>
      <xdr:col>14</xdr:col>
      <xdr:colOff>190500</xdr:colOff>
      <xdr:row>14</xdr:row>
      <xdr:rowOff>177800</xdr:rowOff>
    </xdr:to>
    <xdr:cxnSp macro="">
      <xdr:nvCxnSpPr>
        <xdr:cNvPr id="19" name="Rett linje 18"/>
        <xdr:cNvCxnSpPr/>
      </xdr:nvCxnSpPr>
      <xdr:spPr bwMode="auto">
        <a:xfrm flipH="1">
          <a:off x="7721600" y="2247900"/>
          <a:ext cx="4025900" cy="4191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AH72"/>
  <sheetViews>
    <sheetView showGridLines="0" tabSelected="1" workbookViewId="0">
      <selection activeCell="B4" sqref="B4"/>
    </sheetView>
  </sheetViews>
  <sheetFormatPr baseColWidth="10" defaultColWidth="9.140625" defaultRowHeight="14.25"/>
  <cols>
    <col min="1" max="1" width="18.140625" style="7" customWidth="1"/>
    <col min="2" max="2" width="10.140625" style="7" customWidth="1"/>
    <col min="3" max="3" width="10.7109375" style="7" customWidth="1"/>
    <col min="4" max="4" width="10.7109375" style="31" customWidth="1"/>
    <col min="5" max="5" width="9.28515625" style="31" customWidth="1"/>
    <col min="6" max="6" width="11.140625" style="7" customWidth="1"/>
    <col min="7" max="7" width="10.7109375" style="32" customWidth="1"/>
    <col min="8" max="8" width="10.7109375" style="31" customWidth="1"/>
    <col min="9" max="9" width="9.28515625" style="31" customWidth="1"/>
    <col min="10" max="10" width="10.7109375" style="7" customWidth="1"/>
    <col min="11" max="12" width="10.42578125" style="7" customWidth="1"/>
    <col min="13" max="15" width="9.140625" style="7" customWidth="1"/>
    <col min="16" max="16" width="17.140625" style="11" customWidth="1"/>
    <col min="17" max="17" width="10" style="11" customWidth="1"/>
    <col min="18" max="19" width="10.85546875" style="29" customWidth="1"/>
    <col min="20" max="20" width="10.85546875" style="30" customWidth="1"/>
    <col min="21" max="24" width="10.85546875" style="29" customWidth="1"/>
    <col min="25" max="25" width="9.140625" style="7"/>
    <col min="26" max="29" width="9.140625" style="7" customWidth="1"/>
    <col min="30" max="16384" width="9.140625" style="7"/>
  </cols>
  <sheetData>
    <row r="1" spans="1:34" ht="33" customHeight="1">
      <c r="A1" s="1"/>
      <c r="B1" s="1"/>
      <c r="C1" s="1"/>
      <c r="D1" s="128"/>
      <c r="E1" s="128" t="s">
        <v>23</v>
      </c>
      <c r="F1" s="1"/>
      <c r="G1" s="3"/>
      <c r="H1" s="2"/>
      <c r="I1" s="2"/>
      <c r="J1" s="1"/>
      <c r="K1" s="1"/>
      <c r="L1" s="1"/>
      <c r="M1" s="1"/>
      <c r="N1" s="1"/>
      <c r="O1" s="1"/>
      <c r="P1" s="4"/>
      <c r="Q1" s="4"/>
      <c r="R1" s="5"/>
      <c r="S1" s="5"/>
      <c r="T1" s="6"/>
      <c r="U1" s="5"/>
      <c r="V1" s="5"/>
      <c r="W1" s="5"/>
      <c r="X1" s="5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8" customFormat="1" ht="18">
      <c r="A2" s="147" t="s">
        <v>35</v>
      </c>
      <c r="B2" s="65"/>
      <c r="C2" s="59"/>
      <c r="D2" s="59"/>
      <c r="E2" s="59"/>
      <c r="F2" s="59"/>
      <c r="G2" s="59"/>
      <c r="H2" s="60"/>
      <c r="I2" s="60"/>
      <c r="J2" s="36"/>
      <c r="K2" s="61"/>
      <c r="L2" s="63"/>
      <c r="M2" s="63"/>
      <c r="N2" s="63"/>
      <c r="O2" s="63"/>
    </row>
    <row r="3" spans="1:34" s="8" customFormat="1" ht="12" customHeight="1">
      <c r="A3" s="90"/>
      <c r="B3" s="65"/>
      <c r="C3" s="59"/>
      <c r="D3" s="59"/>
      <c r="E3" s="59"/>
      <c r="F3" s="59"/>
      <c r="G3" s="59"/>
      <c r="H3" s="60"/>
      <c r="I3" s="60"/>
      <c r="J3" s="36"/>
      <c r="K3" s="61"/>
      <c r="L3" s="63"/>
      <c r="M3" s="63"/>
      <c r="N3" s="63"/>
      <c r="O3" s="63"/>
    </row>
    <row r="4" spans="1:34" s="8" customFormat="1" ht="15.95" customHeight="1">
      <c r="A4" s="91" t="s">
        <v>0</v>
      </c>
      <c r="B4" s="46"/>
      <c r="C4" s="62"/>
      <c r="D4" s="59"/>
      <c r="E4" s="59"/>
      <c r="F4" s="96"/>
      <c r="G4" s="67" t="s">
        <v>4</v>
      </c>
      <c r="H4" s="95"/>
      <c r="I4" s="60"/>
      <c r="J4" s="36"/>
      <c r="K4" s="61"/>
      <c r="L4" s="63"/>
      <c r="M4" s="63"/>
      <c r="N4" s="63"/>
      <c r="O4" s="63"/>
    </row>
    <row r="5" spans="1:34" s="8" customFormat="1" ht="15.95" customHeight="1">
      <c r="A5" s="85" t="s">
        <v>1</v>
      </c>
      <c r="B5" s="46"/>
      <c r="C5" s="62"/>
      <c r="D5" s="59"/>
      <c r="E5" s="59"/>
      <c r="F5" s="96"/>
      <c r="G5" s="87" t="s">
        <v>31</v>
      </c>
      <c r="H5" s="89"/>
      <c r="I5" s="60"/>
      <c r="J5" s="36"/>
      <c r="K5" s="61"/>
      <c r="L5" s="63"/>
      <c r="M5" s="63"/>
      <c r="N5" s="63"/>
      <c r="O5" s="63"/>
    </row>
    <row r="6" spans="1:34" s="8" customFormat="1" ht="15.95" customHeight="1">
      <c r="A6" s="87" t="s">
        <v>25</v>
      </c>
      <c r="B6" s="75"/>
      <c r="C6" s="62"/>
      <c r="D6" s="59"/>
      <c r="E6" s="59"/>
      <c r="F6" s="96"/>
      <c r="G6" s="144" t="s">
        <v>34</v>
      </c>
      <c r="H6" s="207"/>
      <c r="I6" s="60"/>
      <c r="J6" s="36"/>
      <c r="K6" s="61"/>
      <c r="L6" s="63"/>
      <c r="M6" s="63"/>
      <c r="N6" s="63"/>
      <c r="O6" s="63"/>
    </row>
    <row r="7" spans="1:34" s="8" customFormat="1" ht="15.95" customHeight="1">
      <c r="A7" s="87" t="s">
        <v>38</v>
      </c>
      <c r="B7" s="75"/>
      <c r="C7" s="59"/>
      <c r="D7" s="59"/>
      <c r="E7" s="59"/>
      <c r="F7" s="96"/>
      <c r="G7" s="144" t="s">
        <v>33</v>
      </c>
      <c r="H7" s="207"/>
      <c r="I7" s="60"/>
      <c r="J7" s="36"/>
      <c r="K7" s="61"/>
      <c r="L7" s="63"/>
      <c r="M7" s="63"/>
      <c r="N7" s="63"/>
      <c r="O7" s="63"/>
      <c r="Z7" s="8" t="s">
        <v>2</v>
      </c>
      <c r="AB7" s="8" t="s">
        <v>3</v>
      </c>
    </row>
    <row r="8" spans="1:34" s="8" customFormat="1" ht="15.95" customHeight="1">
      <c r="A8" s="87" t="s">
        <v>39</v>
      </c>
      <c r="B8" s="75"/>
      <c r="C8" s="59"/>
      <c r="D8" s="59"/>
      <c r="E8" s="59"/>
      <c r="F8" s="96"/>
      <c r="G8" s="144" t="s">
        <v>32</v>
      </c>
      <c r="H8" s="146"/>
      <c r="I8" s="60"/>
      <c r="J8" s="36"/>
      <c r="K8" s="61"/>
      <c r="L8" s="63"/>
      <c r="M8" s="63"/>
      <c r="N8" s="63"/>
      <c r="O8" s="63"/>
    </row>
    <row r="9" spans="1:34" s="8" customFormat="1" ht="14.25" customHeight="1">
      <c r="A9" s="87" t="s">
        <v>40</v>
      </c>
      <c r="B9" s="75"/>
      <c r="C9" s="92"/>
      <c r="D9" s="59"/>
      <c r="E9" s="59"/>
      <c r="F9" s="96"/>
      <c r="G9" s="85" t="s">
        <v>6</v>
      </c>
      <c r="H9" s="86">
        <v>0.25</v>
      </c>
      <c r="I9" s="60"/>
      <c r="J9" s="36"/>
      <c r="K9" s="61"/>
      <c r="L9" s="63"/>
      <c r="M9" s="63"/>
      <c r="N9" s="63"/>
      <c r="O9" s="63"/>
      <c r="P9" s="58" t="str">
        <f>"Navn/oppgave: "&amp;B4</f>
        <v xml:space="preserve">Navn/oppgave: </v>
      </c>
      <c r="AA9" s="8" t="s">
        <v>5</v>
      </c>
      <c r="AB9" s="70"/>
    </row>
    <row r="10" spans="1:34" s="8" customFormat="1" ht="16.5" customHeight="1" thickBot="1">
      <c r="A10" s="92"/>
      <c r="B10" s="92"/>
      <c r="C10" s="59"/>
      <c r="D10" s="59"/>
      <c r="E10" s="59"/>
      <c r="F10" s="96"/>
      <c r="G10" s="96"/>
      <c r="H10" s="88"/>
      <c r="I10" s="88"/>
      <c r="J10" s="36"/>
      <c r="K10" s="35"/>
      <c r="L10" s="35"/>
      <c r="M10" s="35"/>
      <c r="N10" s="35"/>
      <c r="O10" s="35"/>
      <c r="Q10" s="47"/>
      <c r="R10" s="9"/>
      <c r="S10" s="9"/>
      <c r="T10" s="10"/>
      <c r="U10" s="9"/>
      <c r="V10" s="9"/>
      <c r="W10" s="9"/>
      <c r="X10" s="9"/>
      <c r="AA10" s="8" t="s">
        <v>28</v>
      </c>
      <c r="AB10" s="70">
        <v>1</v>
      </c>
    </row>
    <row r="11" spans="1:34" s="8" customFormat="1" ht="16.5" customHeight="1">
      <c r="A11" s="149" t="str">
        <f>A2</f>
        <v>Resultatbudsjett</v>
      </c>
      <c r="B11" s="101"/>
      <c r="C11" s="102"/>
      <c r="D11" s="225" t="str">
        <f>"Regnskap "&amp;IF(år&lt;&gt;0,rperiode&amp;" "&amp;rår,"år x0")</f>
        <v>Regnskap år x0</v>
      </c>
      <c r="E11" s="226"/>
      <c r="F11" s="221" t="s">
        <v>7</v>
      </c>
      <c r="G11" s="222"/>
      <c r="H11" s="229" t="str">
        <f>"Budsjett "&amp;IF(år&lt;&gt;0,bperiode&amp;" "&amp;bår,"år x0")</f>
        <v>Budsjett år x0</v>
      </c>
      <c r="I11" s="230"/>
      <c r="J11" s="36"/>
      <c r="K11" s="35"/>
      <c r="L11" s="35"/>
      <c r="M11" s="35"/>
      <c r="N11" s="35"/>
      <c r="O11" s="35"/>
      <c r="P11" s="148" t="str">
        <f>A2</f>
        <v>Resultatbudsjett</v>
      </c>
      <c r="Q11" s="129"/>
      <c r="R11" s="103"/>
      <c r="S11" s="217" t="str">
        <f t="shared" ref="S11:S13" si="0">IF(D11=0,"",D11)</f>
        <v>Regnskap år x0</v>
      </c>
      <c r="T11" s="237"/>
      <c r="U11" s="235" t="str">
        <f t="shared" ref="U11:U13" si="1">IF(F11=0,"",F11)</f>
        <v>Forutsetninger</v>
      </c>
      <c r="V11" s="236"/>
      <c r="W11" s="217" t="str">
        <f t="shared" ref="W11:W13" si="2">IF(H11=0,"",H11)</f>
        <v>Budsjett år x0</v>
      </c>
      <c r="X11" s="218"/>
      <c r="AA11" s="8" t="s">
        <v>29</v>
      </c>
      <c r="AB11" s="70"/>
    </row>
    <row r="12" spans="1:34" s="8" customFormat="1" ht="16.5" customHeight="1">
      <c r="A12" s="38"/>
      <c r="B12" s="66"/>
      <c r="C12" s="64"/>
      <c r="D12" s="227"/>
      <c r="E12" s="228"/>
      <c r="F12" s="223" t="s">
        <v>8</v>
      </c>
      <c r="G12" s="224"/>
      <c r="H12" s="231"/>
      <c r="I12" s="232"/>
      <c r="J12" s="36"/>
      <c r="K12" s="35"/>
      <c r="L12" s="35"/>
      <c r="M12" s="35"/>
      <c r="N12" s="35"/>
      <c r="O12" s="35"/>
      <c r="P12" s="104" t="str">
        <f t="shared" ref="P12:P36" si="3">IF(A12=0,"",A12)</f>
        <v/>
      </c>
      <c r="Q12" s="130"/>
      <c r="R12" s="131"/>
      <c r="S12" s="219"/>
      <c r="T12" s="238"/>
      <c r="U12" s="233" t="str">
        <f t="shared" si="1"/>
        <v>for budsjettet</v>
      </c>
      <c r="V12" s="234"/>
      <c r="W12" s="219"/>
      <c r="X12" s="220"/>
      <c r="AA12" s="8" t="s">
        <v>30</v>
      </c>
      <c r="AB12" s="70"/>
    </row>
    <row r="13" spans="1:34" s="8" customFormat="1" ht="16.5" customHeight="1" thickBot="1">
      <c r="A13" s="37"/>
      <c r="B13" s="68"/>
      <c r="C13" s="69"/>
      <c r="D13" s="15" t="s">
        <v>9</v>
      </c>
      <c r="E13" s="15" t="s">
        <v>10</v>
      </c>
      <c r="F13" s="15" t="s">
        <v>9</v>
      </c>
      <c r="G13" s="16" t="s">
        <v>10</v>
      </c>
      <c r="H13" s="17" t="s">
        <v>9</v>
      </c>
      <c r="I13" s="93" t="s">
        <v>10</v>
      </c>
      <c r="J13" s="36"/>
      <c r="K13" s="35"/>
      <c r="L13" s="35"/>
      <c r="M13" s="35"/>
      <c r="N13" s="35"/>
      <c r="O13" s="35"/>
      <c r="P13" s="105" t="str">
        <f t="shared" si="3"/>
        <v/>
      </c>
      <c r="Q13" s="132"/>
      <c r="R13" s="133"/>
      <c r="S13" s="134" t="str">
        <f t="shared" si="0"/>
        <v>Kroner</v>
      </c>
      <c r="T13" s="134" t="str">
        <f t="shared" ref="T13" si="4">IF(E13=0,"",E13)</f>
        <v>%</v>
      </c>
      <c r="U13" s="134" t="str">
        <f t="shared" si="1"/>
        <v>Kroner</v>
      </c>
      <c r="V13" s="134" t="str">
        <f t="shared" ref="V13" si="5">IF(G13=0,"",G13)</f>
        <v>%</v>
      </c>
      <c r="W13" s="134" t="str">
        <f t="shared" si="2"/>
        <v>Kroner</v>
      </c>
      <c r="X13" s="135" t="str">
        <f t="shared" ref="X13" si="6">IF(I13=0,"",I13)</f>
        <v>%</v>
      </c>
      <c r="AB13" s="70"/>
    </row>
    <row r="14" spans="1:34" ht="15" customHeight="1">
      <c r="A14" s="42"/>
      <c r="B14" s="18"/>
      <c r="C14" s="19"/>
      <c r="D14" s="80"/>
      <c r="E14" s="80"/>
      <c r="F14" s="193"/>
      <c r="G14" s="20"/>
      <c r="H14" s="21"/>
      <c r="I14" s="94"/>
      <c r="J14" s="33"/>
      <c r="K14" s="33"/>
      <c r="L14" s="33"/>
      <c r="M14" s="34"/>
      <c r="N14" s="34"/>
      <c r="O14" s="34"/>
      <c r="P14" s="106"/>
      <c r="Q14" s="107"/>
      <c r="R14" s="108" t="str">
        <f t="shared" ref="R14:R34" si="7">IF(C14=0,"",C14)</f>
        <v/>
      </c>
      <c r="S14" s="152" t="str">
        <f t="shared" ref="S14:S36" si="8">IF(D14=0,"",D14)</f>
        <v/>
      </c>
      <c r="T14" s="152" t="str">
        <f t="shared" ref="T14:T36" si="9">IF(E14=0,"",E14)</f>
        <v/>
      </c>
      <c r="U14" s="179" t="str">
        <f t="shared" ref="U14:U36" si="10">IF(F14=0,"",F14)</f>
        <v/>
      </c>
      <c r="V14" s="153" t="str">
        <f t="shared" ref="V14:V36" si="11">IF(G14=0,"",G14)</f>
        <v/>
      </c>
      <c r="W14" s="154" t="str">
        <f t="shared" ref="W14:W36" si="12">IF(H14=0,"",H14)</f>
        <v/>
      </c>
      <c r="X14" s="155" t="str">
        <f t="shared" ref="X14:X36" si="13">IF(I14=0,"",I14)</f>
        <v/>
      </c>
      <c r="AB14" s="208"/>
    </row>
    <row r="15" spans="1:34" ht="13.7" customHeight="1">
      <c r="A15" s="44"/>
      <c r="B15" s="19"/>
      <c r="C15" s="40" t="s">
        <v>11</v>
      </c>
      <c r="D15" s="51"/>
      <c r="E15" s="197" t="str">
        <f>IF(D15=0,"",D15/D17)</f>
        <v/>
      </c>
      <c r="F15" s="194"/>
      <c r="G15" s="50"/>
      <c r="H15" s="74">
        <f>ROUND(IF(prosent=0,regnskapfå+kroner,regnskapfå*(1+prosent)),IF($AB$10=2,-1,IF($AB$10=3,-2,IF($AB$10=4,-3,0))))</f>
        <v>0</v>
      </c>
      <c r="I15" s="136" t="str">
        <f>IF(H17=0,"",salgbud/H17)</f>
        <v/>
      </c>
      <c r="J15" s="33"/>
      <c r="K15" s="33"/>
      <c r="L15" s="33"/>
      <c r="M15" s="34"/>
      <c r="N15" s="34"/>
      <c r="O15" s="34"/>
      <c r="P15" s="109"/>
      <c r="Q15" s="108"/>
      <c r="R15" s="110" t="str">
        <f t="shared" si="7"/>
        <v>Salgsinntekt</v>
      </c>
      <c r="S15" s="156" t="str">
        <f t="shared" si="8"/>
        <v/>
      </c>
      <c r="T15" s="186" t="str">
        <f t="shared" si="9"/>
        <v/>
      </c>
      <c r="U15" s="180" t="str">
        <f t="shared" si="10"/>
        <v/>
      </c>
      <c r="V15" s="158" t="str">
        <f t="shared" si="11"/>
        <v/>
      </c>
      <c r="W15" s="159" t="str">
        <f t="shared" si="12"/>
        <v/>
      </c>
      <c r="X15" s="157" t="str">
        <f t="shared" si="13"/>
        <v/>
      </c>
      <c r="AA15" s="143" t="s">
        <v>14</v>
      </c>
      <c r="AB15" s="208">
        <v>2</v>
      </c>
    </row>
    <row r="16" spans="1:34" ht="13.7" customHeight="1">
      <c r="A16" s="43"/>
      <c r="B16" s="23"/>
      <c r="C16" s="39" t="s">
        <v>12</v>
      </c>
      <c r="D16" s="49"/>
      <c r="E16" s="197" t="str">
        <f>IF(D16=0,"",D16/D17)</f>
        <v/>
      </c>
      <c r="F16" s="195"/>
      <c r="G16" s="48"/>
      <c r="H16" s="74">
        <f>ROUND(IF(prosent=0,regnskapfå+kroner,regnskapfå*(1+prosent)),IF($AB$10=2,-1,IF($AB$10=3,-2,IF($AB$10=4,-3,0))))</f>
        <v>0</v>
      </c>
      <c r="I16" s="136" t="str">
        <f>IF(H16=0,"",H16/H17)</f>
        <v/>
      </c>
      <c r="J16" s="33"/>
      <c r="K16" s="33"/>
      <c r="L16" s="33"/>
      <c r="M16" s="34"/>
      <c r="N16" s="34"/>
      <c r="O16" s="34"/>
      <c r="P16" s="111"/>
      <c r="Q16" s="112"/>
      <c r="R16" s="113" t="str">
        <f t="shared" si="7"/>
        <v>Annen driftsinntekt</v>
      </c>
      <c r="S16" s="160" t="str">
        <f t="shared" si="8"/>
        <v/>
      </c>
      <c r="T16" s="186" t="str">
        <f t="shared" si="9"/>
        <v/>
      </c>
      <c r="U16" s="181" t="str">
        <f t="shared" si="10"/>
        <v/>
      </c>
      <c r="V16" s="161" t="str">
        <f t="shared" si="11"/>
        <v/>
      </c>
      <c r="W16" s="159" t="str">
        <f t="shared" si="12"/>
        <v/>
      </c>
      <c r="X16" s="157" t="str">
        <f t="shared" si="13"/>
        <v/>
      </c>
      <c r="AA16" s="143" t="s">
        <v>26</v>
      </c>
      <c r="AB16" s="208"/>
    </row>
    <row r="17" spans="1:28">
      <c r="A17" s="54" t="s">
        <v>13</v>
      </c>
      <c r="B17" s="52"/>
      <c r="C17" s="53"/>
      <c r="D17" s="81">
        <f>D15+D16</f>
        <v>0</v>
      </c>
      <c r="E17" s="204">
        <f>SUM(E15:E16)</f>
        <v>0</v>
      </c>
      <c r="F17" s="196"/>
      <c r="G17" s="57"/>
      <c r="H17" s="81">
        <f>H15+H16</f>
        <v>0</v>
      </c>
      <c r="I17" s="205">
        <f>SUM(I15:I16)</f>
        <v>0</v>
      </c>
      <c r="J17" s="33"/>
      <c r="K17" s="33"/>
      <c r="L17" s="33"/>
      <c r="M17" s="33"/>
      <c r="N17" s="33"/>
      <c r="O17" s="33"/>
      <c r="P17" s="114" t="str">
        <f t="shared" si="3"/>
        <v>Sum driftsinntekter</v>
      </c>
      <c r="Q17" s="115"/>
      <c r="R17" s="116" t="str">
        <f t="shared" si="7"/>
        <v/>
      </c>
      <c r="S17" s="117" t="str">
        <f t="shared" si="8"/>
        <v/>
      </c>
      <c r="T17" s="187" t="str">
        <f t="shared" si="9"/>
        <v/>
      </c>
      <c r="U17" s="182" t="str">
        <f t="shared" si="10"/>
        <v/>
      </c>
      <c r="V17" s="162" t="str">
        <f t="shared" si="11"/>
        <v/>
      </c>
      <c r="W17" s="117" t="str">
        <f t="shared" si="12"/>
        <v/>
      </c>
      <c r="X17" s="150" t="str">
        <f t="shared" si="13"/>
        <v/>
      </c>
      <c r="AA17" s="143" t="s">
        <v>27</v>
      </c>
      <c r="AB17" s="208"/>
    </row>
    <row r="18" spans="1:28" ht="14.25" customHeight="1">
      <c r="A18" s="45"/>
      <c r="B18" s="76"/>
      <c r="C18" s="41" t="s">
        <v>14</v>
      </c>
      <c r="D18" s="77"/>
      <c r="E18" s="199" t="str">
        <f t="shared" ref="E18:E36" si="14">IF(D18=0,"",D18/$D$17)</f>
        <v/>
      </c>
      <c r="F18" s="206">
        <f>varekostbud-varekostfå</f>
        <v>0</v>
      </c>
      <c r="G18" s="151">
        <f>IF(varekostfå=0,0,F18/varekostfå)</f>
        <v>0</v>
      </c>
      <c r="H18" s="145">
        <f>ROUND(IF(AB15=1,H8,IF(AB15=2,H17*(1-H7),IF(AB15=3,H17/(1+H6)))),IF($AB$10=2,-1,IF($AB$10=3,-2,IF($AB$10=4,-3,0))))</f>
        <v>0</v>
      </c>
      <c r="I18" s="138" t="str">
        <f t="shared" ref="I18:I36" si="15">IF(H18=0,"",H18/$H$17)</f>
        <v/>
      </c>
      <c r="J18" s="33"/>
      <c r="K18" s="33"/>
      <c r="L18" s="33"/>
      <c r="M18" s="34"/>
      <c r="N18" s="34"/>
      <c r="O18" s="34"/>
      <c r="P18" s="118" t="str">
        <f t="shared" si="3"/>
        <v/>
      </c>
      <c r="Q18" s="119"/>
      <c r="R18" s="120" t="str">
        <f t="shared" si="7"/>
        <v>Varekostnad</v>
      </c>
      <c r="S18" s="163" t="str">
        <f t="shared" si="8"/>
        <v/>
      </c>
      <c r="T18" s="188" t="str">
        <f t="shared" si="9"/>
        <v/>
      </c>
      <c r="U18" s="183" t="str">
        <f t="shared" si="10"/>
        <v/>
      </c>
      <c r="V18" s="165" t="str">
        <f t="shared" si="11"/>
        <v/>
      </c>
      <c r="W18" s="166" t="str">
        <f t="shared" si="12"/>
        <v/>
      </c>
      <c r="X18" s="164" t="str">
        <f t="shared" si="13"/>
        <v/>
      </c>
    </row>
    <row r="19" spans="1:28" ht="14.25" customHeight="1">
      <c r="A19" s="45"/>
      <c r="B19" s="76"/>
      <c r="C19" s="41" t="s">
        <v>24</v>
      </c>
      <c r="D19" s="81">
        <f>D17-varekostfå</f>
        <v>0</v>
      </c>
      <c r="E19" s="198" t="str">
        <f t="shared" si="14"/>
        <v/>
      </c>
      <c r="F19" s="206">
        <f>H19-D19</f>
        <v>0</v>
      </c>
      <c r="G19" s="151">
        <f>IF(D19=0,0,F19/D19)</f>
        <v>0</v>
      </c>
      <c r="H19" s="81">
        <f>H17-varekostbud</f>
        <v>0</v>
      </c>
      <c r="I19" s="137" t="str">
        <f t="shared" si="15"/>
        <v/>
      </c>
      <c r="J19" s="33"/>
      <c r="K19" s="33"/>
      <c r="L19" s="33"/>
      <c r="M19" s="34"/>
      <c r="N19" s="34"/>
      <c r="O19" s="34"/>
      <c r="P19" s="118" t="str">
        <f t="shared" si="3"/>
        <v/>
      </c>
      <c r="Q19" s="119"/>
      <c r="R19" s="120" t="str">
        <f t="shared" si="7"/>
        <v>Avanse/bruttofortjeneste</v>
      </c>
      <c r="S19" s="117" t="str">
        <f t="shared" si="8"/>
        <v/>
      </c>
      <c r="T19" s="187" t="str">
        <f t="shared" si="9"/>
        <v/>
      </c>
      <c r="U19" s="182" t="str">
        <f t="shared" si="10"/>
        <v/>
      </c>
      <c r="V19" s="187" t="str">
        <f t="shared" si="11"/>
        <v/>
      </c>
      <c r="W19" s="117" t="str">
        <f t="shared" si="12"/>
        <v/>
      </c>
      <c r="X19" s="150" t="str">
        <f t="shared" si="13"/>
        <v/>
      </c>
    </row>
    <row r="20" spans="1:28" ht="14.25" customHeight="1">
      <c r="A20" s="44"/>
      <c r="B20" s="24"/>
      <c r="C20" s="78" t="s">
        <v>36</v>
      </c>
      <c r="D20" s="51"/>
      <c r="E20" s="197" t="str">
        <f t="shared" si="14"/>
        <v/>
      </c>
      <c r="F20" s="194"/>
      <c r="G20" s="50"/>
      <c r="H20" s="74">
        <f t="shared" ref="H20:H28" si="16">ROUND(IF(prosent=0,regnskapfå+kroner,regnskapfå*(1+prosent)),IF($AB$10=2,-1,IF($AB$10=3,-2,IF($AB$10=4,-3,0))))</f>
        <v>0</v>
      </c>
      <c r="I20" s="136" t="str">
        <f t="shared" si="15"/>
        <v/>
      </c>
      <c r="J20" s="33"/>
      <c r="K20" s="33"/>
      <c r="L20" s="33"/>
      <c r="M20" s="34"/>
      <c r="N20" s="34"/>
      <c r="O20" s="34"/>
      <c r="P20" s="109"/>
      <c r="Q20" s="121"/>
      <c r="R20" s="167" t="str">
        <f t="shared" si="7"/>
        <v>Lønnskostnader</v>
      </c>
      <c r="S20" s="156" t="str">
        <f t="shared" si="8"/>
        <v/>
      </c>
      <c r="T20" s="186" t="str">
        <f t="shared" si="9"/>
        <v/>
      </c>
      <c r="U20" s="180" t="str">
        <f t="shared" si="10"/>
        <v/>
      </c>
      <c r="V20" s="158" t="str">
        <f t="shared" si="11"/>
        <v/>
      </c>
      <c r="W20" s="159" t="str">
        <f t="shared" si="12"/>
        <v/>
      </c>
      <c r="X20" s="157" t="str">
        <f t="shared" si="13"/>
        <v/>
      </c>
    </row>
    <row r="21" spans="1:28" ht="14.25" customHeight="1">
      <c r="A21" s="44"/>
      <c r="B21" s="24"/>
      <c r="C21" s="78" t="s">
        <v>37</v>
      </c>
      <c r="D21" s="51"/>
      <c r="E21" s="197" t="str">
        <f t="shared" si="14"/>
        <v/>
      </c>
      <c r="F21" s="194"/>
      <c r="G21" s="50"/>
      <c r="H21" s="74">
        <f t="shared" si="16"/>
        <v>0</v>
      </c>
      <c r="I21" s="136" t="str">
        <f t="shared" si="15"/>
        <v/>
      </c>
      <c r="J21" s="33"/>
      <c r="K21" s="33"/>
      <c r="L21" s="33"/>
      <c r="M21" s="34"/>
      <c r="N21" s="34"/>
      <c r="O21" s="34"/>
      <c r="P21" s="109"/>
      <c r="Q21" s="121"/>
      <c r="R21" s="167" t="str">
        <f t="shared" si="7"/>
        <v>Avskrivning</v>
      </c>
      <c r="S21" s="156" t="str">
        <f t="shared" si="8"/>
        <v/>
      </c>
      <c r="T21" s="186" t="str">
        <f t="shared" si="9"/>
        <v/>
      </c>
      <c r="U21" s="180" t="str">
        <f t="shared" si="10"/>
        <v/>
      </c>
      <c r="V21" s="158" t="str">
        <f t="shared" si="11"/>
        <v/>
      </c>
      <c r="W21" s="159" t="str">
        <f t="shared" si="12"/>
        <v/>
      </c>
      <c r="X21" s="157" t="str">
        <f t="shared" si="13"/>
        <v/>
      </c>
    </row>
    <row r="22" spans="1:28" ht="14.25" customHeight="1">
      <c r="A22" s="44"/>
      <c r="B22" s="24"/>
      <c r="C22" s="78" t="s">
        <v>44</v>
      </c>
      <c r="D22" s="51"/>
      <c r="E22" s="197" t="str">
        <f t="shared" si="14"/>
        <v/>
      </c>
      <c r="F22" s="194"/>
      <c r="G22" s="50"/>
      <c r="H22" s="74">
        <f t="shared" si="16"/>
        <v>0</v>
      </c>
      <c r="I22" s="136" t="str">
        <f t="shared" si="15"/>
        <v/>
      </c>
      <c r="J22" s="33"/>
      <c r="K22" s="33"/>
      <c r="L22" s="33"/>
      <c r="M22" s="34"/>
      <c r="N22" s="34"/>
      <c r="O22" s="34"/>
      <c r="P22" s="109"/>
      <c r="Q22" s="121"/>
      <c r="R22" s="167" t="str">
        <f t="shared" si="7"/>
        <v>Andre kostnader</v>
      </c>
      <c r="S22" s="156" t="str">
        <f t="shared" si="8"/>
        <v/>
      </c>
      <c r="T22" s="186" t="str">
        <f t="shared" si="9"/>
        <v/>
      </c>
      <c r="U22" s="180" t="str">
        <f t="shared" si="10"/>
        <v/>
      </c>
      <c r="V22" s="158" t="str">
        <f t="shared" si="11"/>
        <v/>
      </c>
      <c r="W22" s="159" t="str">
        <f t="shared" si="12"/>
        <v/>
      </c>
      <c r="X22" s="157" t="str">
        <f t="shared" si="13"/>
        <v/>
      </c>
    </row>
    <row r="23" spans="1:28" ht="14.25" customHeight="1">
      <c r="A23" s="44"/>
      <c r="B23" s="24"/>
      <c r="C23" s="78"/>
      <c r="D23" s="51"/>
      <c r="E23" s="197" t="str">
        <f t="shared" si="14"/>
        <v/>
      </c>
      <c r="F23" s="194"/>
      <c r="G23" s="50"/>
      <c r="H23" s="74">
        <f t="shared" si="16"/>
        <v>0</v>
      </c>
      <c r="I23" s="136" t="str">
        <f t="shared" si="15"/>
        <v/>
      </c>
      <c r="J23" s="33"/>
      <c r="K23" s="33"/>
      <c r="L23" s="33"/>
      <c r="M23" s="34"/>
      <c r="N23" s="34"/>
      <c r="O23" s="34"/>
      <c r="P23" s="109"/>
      <c r="Q23" s="121"/>
      <c r="R23" s="167" t="str">
        <f t="shared" si="7"/>
        <v/>
      </c>
      <c r="S23" s="156" t="str">
        <f t="shared" si="8"/>
        <v/>
      </c>
      <c r="T23" s="186" t="str">
        <f t="shared" si="9"/>
        <v/>
      </c>
      <c r="U23" s="180" t="str">
        <f t="shared" si="10"/>
        <v/>
      </c>
      <c r="V23" s="158" t="str">
        <f t="shared" si="11"/>
        <v/>
      </c>
      <c r="W23" s="159" t="str">
        <f t="shared" si="12"/>
        <v/>
      </c>
      <c r="X23" s="157" t="str">
        <f t="shared" si="13"/>
        <v/>
      </c>
    </row>
    <row r="24" spans="1:28" ht="14.25" customHeight="1">
      <c r="A24" s="44"/>
      <c r="B24" s="24"/>
      <c r="C24" s="78"/>
      <c r="D24" s="51"/>
      <c r="E24" s="197" t="str">
        <f t="shared" si="14"/>
        <v/>
      </c>
      <c r="F24" s="194"/>
      <c r="G24" s="50"/>
      <c r="H24" s="74">
        <f t="shared" si="16"/>
        <v>0</v>
      </c>
      <c r="I24" s="136" t="str">
        <f t="shared" si="15"/>
        <v/>
      </c>
      <c r="J24" s="33"/>
      <c r="K24" s="33"/>
      <c r="L24" s="33"/>
      <c r="M24" s="34"/>
      <c r="N24" s="34"/>
      <c r="O24" s="34"/>
      <c r="P24" s="109"/>
      <c r="Q24" s="121"/>
      <c r="R24" s="167" t="str">
        <f t="shared" si="7"/>
        <v/>
      </c>
      <c r="S24" s="156" t="str">
        <f t="shared" si="8"/>
        <v/>
      </c>
      <c r="T24" s="186" t="str">
        <f t="shared" si="9"/>
        <v/>
      </c>
      <c r="U24" s="180" t="str">
        <f t="shared" si="10"/>
        <v/>
      </c>
      <c r="V24" s="158" t="str">
        <f t="shared" si="11"/>
        <v/>
      </c>
      <c r="W24" s="159" t="str">
        <f t="shared" si="12"/>
        <v/>
      </c>
      <c r="X24" s="157" t="str">
        <f t="shared" si="13"/>
        <v/>
      </c>
    </row>
    <row r="25" spans="1:28" ht="14.25" customHeight="1">
      <c r="A25" s="44"/>
      <c r="B25" s="24"/>
      <c r="C25" s="78"/>
      <c r="D25" s="51"/>
      <c r="E25" s="197" t="str">
        <f t="shared" si="14"/>
        <v/>
      </c>
      <c r="F25" s="194"/>
      <c r="G25" s="50"/>
      <c r="H25" s="74">
        <f t="shared" si="16"/>
        <v>0</v>
      </c>
      <c r="I25" s="136" t="str">
        <f t="shared" si="15"/>
        <v/>
      </c>
      <c r="J25" s="33"/>
      <c r="K25" s="33"/>
      <c r="L25" s="33"/>
      <c r="M25" s="34"/>
      <c r="N25" s="34"/>
      <c r="O25" s="34"/>
      <c r="P25" s="109"/>
      <c r="Q25" s="121"/>
      <c r="R25" s="167" t="str">
        <f t="shared" si="7"/>
        <v/>
      </c>
      <c r="S25" s="156" t="str">
        <f t="shared" si="8"/>
        <v/>
      </c>
      <c r="T25" s="186" t="str">
        <f t="shared" si="9"/>
        <v/>
      </c>
      <c r="U25" s="180" t="str">
        <f t="shared" si="10"/>
        <v/>
      </c>
      <c r="V25" s="158" t="str">
        <f t="shared" si="11"/>
        <v/>
      </c>
      <c r="W25" s="159" t="str">
        <f t="shared" si="12"/>
        <v/>
      </c>
      <c r="X25" s="157" t="str">
        <f t="shared" si="13"/>
        <v/>
      </c>
    </row>
    <row r="26" spans="1:28" ht="14.25" customHeight="1">
      <c r="A26" s="44"/>
      <c r="B26" s="24"/>
      <c r="C26" s="78"/>
      <c r="D26" s="51"/>
      <c r="E26" s="197" t="str">
        <f t="shared" si="14"/>
        <v/>
      </c>
      <c r="F26" s="194"/>
      <c r="G26" s="50"/>
      <c r="H26" s="74">
        <f t="shared" si="16"/>
        <v>0</v>
      </c>
      <c r="I26" s="136" t="str">
        <f t="shared" si="15"/>
        <v/>
      </c>
      <c r="J26" s="33"/>
      <c r="K26" s="33"/>
      <c r="L26" s="33"/>
      <c r="M26" s="34"/>
      <c r="N26" s="34"/>
      <c r="O26" s="34"/>
      <c r="P26" s="109"/>
      <c r="Q26" s="121"/>
      <c r="R26" s="167" t="str">
        <f t="shared" si="7"/>
        <v/>
      </c>
      <c r="S26" s="156" t="str">
        <f t="shared" si="8"/>
        <v/>
      </c>
      <c r="T26" s="186" t="str">
        <f t="shared" si="9"/>
        <v/>
      </c>
      <c r="U26" s="180" t="str">
        <f t="shared" si="10"/>
        <v/>
      </c>
      <c r="V26" s="158" t="str">
        <f t="shared" si="11"/>
        <v/>
      </c>
      <c r="W26" s="159" t="str">
        <f t="shared" si="12"/>
        <v/>
      </c>
      <c r="X26" s="157" t="str">
        <f t="shared" si="13"/>
        <v/>
      </c>
    </row>
    <row r="27" spans="1:28" ht="14.25" customHeight="1">
      <c r="A27" s="44"/>
      <c r="B27" s="24"/>
      <c r="C27" s="78"/>
      <c r="D27" s="51"/>
      <c r="E27" s="197" t="str">
        <f t="shared" si="14"/>
        <v/>
      </c>
      <c r="F27" s="194"/>
      <c r="G27" s="50"/>
      <c r="H27" s="74">
        <f t="shared" si="16"/>
        <v>0</v>
      </c>
      <c r="I27" s="136" t="str">
        <f t="shared" si="15"/>
        <v/>
      </c>
      <c r="J27" s="33"/>
      <c r="K27" s="33"/>
      <c r="L27" s="33"/>
      <c r="M27" s="34"/>
      <c r="N27" s="34"/>
      <c r="O27" s="34"/>
      <c r="P27" s="109"/>
      <c r="Q27" s="121"/>
      <c r="R27" s="167" t="str">
        <f t="shared" si="7"/>
        <v/>
      </c>
      <c r="S27" s="156" t="str">
        <f t="shared" si="8"/>
        <v/>
      </c>
      <c r="T27" s="186" t="str">
        <f t="shared" si="9"/>
        <v/>
      </c>
      <c r="U27" s="180" t="str">
        <f t="shared" si="10"/>
        <v/>
      </c>
      <c r="V27" s="158" t="str">
        <f t="shared" si="11"/>
        <v/>
      </c>
      <c r="W27" s="159" t="str">
        <f t="shared" si="12"/>
        <v/>
      </c>
      <c r="X27" s="157" t="str">
        <f t="shared" si="13"/>
        <v/>
      </c>
    </row>
    <row r="28" spans="1:28" ht="14.25" customHeight="1">
      <c r="A28" s="43"/>
      <c r="B28" s="26"/>
      <c r="C28" s="79"/>
      <c r="D28" s="49"/>
      <c r="E28" s="200" t="str">
        <f t="shared" si="14"/>
        <v/>
      </c>
      <c r="F28" s="195"/>
      <c r="G28" s="48"/>
      <c r="H28" s="71">
        <f t="shared" si="16"/>
        <v>0</v>
      </c>
      <c r="I28" s="139" t="str">
        <f t="shared" si="15"/>
        <v/>
      </c>
      <c r="J28" s="33"/>
      <c r="K28" s="33"/>
      <c r="L28" s="33"/>
      <c r="M28" s="34"/>
      <c r="N28" s="34"/>
      <c r="O28" s="34"/>
      <c r="P28" s="111"/>
      <c r="Q28" s="122"/>
      <c r="R28" s="168" t="str">
        <f t="shared" si="7"/>
        <v/>
      </c>
      <c r="S28" s="160" t="str">
        <f t="shared" si="8"/>
        <v/>
      </c>
      <c r="T28" s="189" t="str">
        <f t="shared" si="9"/>
        <v/>
      </c>
      <c r="U28" s="181" t="str">
        <f t="shared" si="10"/>
        <v/>
      </c>
      <c r="V28" s="161" t="str">
        <f t="shared" si="11"/>
        <v/>
      </c>
      <c r="W28" s="170" t="str">
        <f t="shared" si="12"/>
        <v/>
      </c>
      <c r="X28" s="169" t="str">
        <f t="shared" si="13"/>
        <v/>
      </c>
    </row>
    <row r="29" spans="1:28" ht="14.25" customHeight="1">
      <c r="A29" s="12" t="s">
        <v>15</v>
      </c>
      <c r="B29" s="26"/>
      <c r="C29" s="23"/>
      <c r="D29" s="27">
        <f>varekostfå+SUM(D20:D28)</f>
        <v>0</v>
      </c>
      <c r="E29" s="201" t="str">
        <f t="shared" si="14"/>
        <v/>
      </c>
      <c r="F29" s="206">
        <f>H29-D29</f>
        <v>0</v>
      </c>
      <c r="G29" s="151">
        <f>IF(D29=0,0,F29/D29)</f>
        <v>0</v>
      </c>
      <c r="H29" s="27">
        <f>varekostbud+SUM(H20:H28)</f>
        <v>0</v>
      </c>
      <c r="I29" s="140" t="str">
        <f t="shared" si="15"/>
        <v/>
      </c>
      <c r="J29" s="33"/>
      <c r="K29" s="33"/>
      <c r="L29" s="33"/>
      <c r="M29" s="34"/>
      <c r="N29" s="34"/>
      <c r="O29" s="34"/>
      <c r="P29" s="123" t="str">
        <f t="shared" si="3"/>
        <v>Sum driftskostnader</v>
      </c>
      <c r="Q29" s="122"/>
      <c r="R29" s="112" t="str">
        <f t="shared" si="7"/>
        <v/>
      </c>
      <c r="S29" s="171" t="str">
        <f t="shared" si="8"/>
        <v/>
      </c>
      <c r="T29" s="190" t="str">
        <f t="shared" si="9"/>
        <v/>
      </c>
      <c r="U29" s="184" t="str">
        <f t="shared" si="10"/>
        <v/>
      </c>
      <c r="V29" s="173" t="str">
        <f t="shared" si="11"/>
        <v/>
      </c>
      <c r="W29" s="171" t="str">
        <f t="shared" si="12"/>
        <v/>
      </c>
      <c r="X29" s="172" t="str">
        <f t="shared" si="13"/>
        <v/>
      </c>
    </row>
    <row r="30" spans="1:28" ht="14.25" customHeight="1">
      <c r="A30" s="25" t="s">
        <v>16</v>
      </c>
      <c r="B30" s="26"/>
      <c r="C30" s="23"/>
      <c r="D30" s="27">
        <f>D17-D29</f>
        <v>0</v>
      </c>
      <c r="E30" s="201" t="str">
        <f t="shared" si="14"/>
        <v/>
      </c>
      <c r="F30" s="206">
        <f>H30-D30</f>
        <v>0</v>
      </c>
      <c r="G30" s="151">
        <f>IF(D30=0,0,F30/D30)</f>
        <v>0</v>
      </c>
      <c r="H30" s="27">
        <f>H17-H29</f>
        <v>0</v>
      </c>
      <c r="I30" s="140" t="str">
        <f t="shared" si="15"/>
        <v/>
      </c>
      <c r="J30" s="33"/>
      <c r="K30" s="33"/>
      <c r="L30" s="33"/>
      <c r="M30" s="34"/>
      <c r="N30" s="34"/>
      <c r="O30" s="34"/>
      <c r="P30" s="124" t="str">
        <f t="shared" si="3"/>
        <v>Driftsresultat</v>
      </c>
      <c r="Q30" s="122"/>
      <c r="R30" s="112" t="str">
        <f t="shared" si="7"/>
        <v/>
      </c>
      <c r="S30" s="171" t="str">
        <f t="shared" si="8"/>
        <v/>
      </c>
      <c r="T30" s="190" t="str">
        <f t="shared" si="9"/>
        <v/>
      </c>
      <c r="U30" s="184" t="str">
        <f t="shared" si="10"/>
        <v/>
      </c>
      <c r="V30" s="173" t="str">
        <f t="shared" si="11"/>
        <v/>
      </c>
      <c r="W30" s="171" t="str">
        <f t="shared" si="12"/>
        <v/>
      </c>
      <c r="X30" s="172" t="str">
        <f t="shared" si="13"/>
        <v/>
      </c>
    </row>
    <row r="31" spans="1:28" ht="14.25" customHeight="1">
      <c r="A31" s="44"/>
      <c r="B31" s="19"/>
      <c r="C31" s="40" t="s">
        <v>17</v>
      </c>
      <c r="D31" s="51"/>
      <c r="E31" s="202" t="str">
        <f t="shared" si="14"/>
        <v/>
      </c>
      <c r="F31" s="194"/>
      <c r="G31" s="50"/>
      <c r="H31" s="72">
        <f>ROUND(IF(prosent=0,regnskapfå+kroner,regnskapfå*(1+prosent)),IF($AB$10=2,-1,IF($AB$10=3,-2,IF($AB$10=4,-3,0))))</f>
        <v>0</v>
      </c>
      <c r="I31" s="141" t="str">
        <f t="shared" si="15"/>
        <v/>
      </c>
      <c r="J31" s="33"/>
      <c r="K31" s="33"/>
      <c r="L31" s="33"/>
      <c r="M31" s="34"/>
      <c r="N31" s="34"/>
      <c r="O31" s="34"/>
      <c r="P31" s="109"/>
      <c r="Q31" s="108"/>
      <c r="R31" s="110" t="str">
        <f t="shared" si="7"/>
        <v>Rente- og annen finansinntekt</v>
      </c>
      <c r="S31" s="156" t="str">
        <f t="shared" si="8"/>
        <v/>
      </c>
      <c r="T31" s="191" t="str">
        <f t="shared" si="9"/>
        <v/>
      </c>
      <c r="U31" s="180" t="str">
        <f t="shared" si="10"/>
        <v/>
      </c>
      <c r="V31" s="158" t="str">
        <f t="shared" si="11"/>
        <v/>
      </c>
      <c r="W31" s="175" t="str">
        <f t="shared" si="12"/>
        <v/>
      </c>
      <c r="X31" s="174" t="str">
        <f t="shared" si="13"/>
        <v/>
      </c>
    </row>
    <row r="32" spans="1:28" ht="14.25" customHeight="1">
      <c r="A32" s="43"/>
      <c r="B32" s="23"/>
      <c r="C32" s="39" t="s">
        <v>18</v>
      </c>
      <c r="D32" s="49"/>
      <c r="E32" s="200" t="str">
        <f t="shared" si="14"/>
        <v/>
      </c>
      <c r="F32" s="195"/>
      <c r="G32" s="48"/>
      <c r="H32" s="71">
        <f>ROUND(IF(prosent=0,regnskapfå+kroner,regnskapfå*(1+prosent)),IF($AB$10=2,-1,IF($AB$10=3,-2,IF($AB$10=4,-3,0))))</f>
        <v>0</v>
      </c>
      <c r="I32" s="139" t="str">
        <f t="shared" si="15"/>
        <v/>
      </c>
      <c r="J32" s="33"/>
      <c r="K32" s="33"/>
      <c r="L32" s="33"/>
      <c r="M32" s="34"/>
      <c r="N32" s="34"/>
      <c r="O32" s="34"/>
      <c r="P32" s="111"/>
      <c r="Q32" s="112"/>
      <c r="R32" s="113" t="str">
        <f t="shared" si="7"/>
        <v>Rente- og annen finanskostnad</v>
      </c>
      <c r="S32" s="160" t="str">
        <f t="shared" si="8"/>
        <v/>
      </c>
      <c r="T32" s="189" t="str">
        <f t="shared" si="9"/>
        <v/>
      </c>
      <c r="U32" s="181" t="str">
        <f t="shared" si="10"/>
        <v/>
      </c>
      <c r="V32" s="161" t="str">
        <f t="shared" si="11"/>
        <v/>
      </c>
      <c r="W32" s="170" t="str">
        <f t="shared" si="12"/>
        <v/>
      </c>
      <c r="X32" s="169" t="str">
        <f t="shared" si="13"/>
        <v/>
      </c>
    </row>
    <row r="33" spans="1:24" ht="14.25" customHeight="1">
      <c r="A33" s="22" t="s">
        <v>19</v>
      </c>
      <c r="B33" s="23"/>
      <c r="C33" s="23"/>
      <c r="D33" s="27">
        <f>D30+D31-D32</f>
        <v>0</v>
      </c>
      <c r="E33" s="201" t="str">
        <f t="shared" si="14"/>
        <v/>
      </c>
      <c r="F33" s="206">
        <f>H33-D33</f>
        <v>0</v>
      </c>
      <c r="G33" s="151">
        <f>IF(D33=0,0,F33/D33)</f>
        <v>0</v>
      </c>
      <c r="H33" s="27">
        <f>H30+H31-H32</f>
        <v>0</v>
      </c>
      <c r="I33" s="140" t="str">
        <f t="shared" si="15"/>
        <v/>
      </c>
      <c r="J33" s="33"/>
      <c r="K33" s="33"/>
      <c r="L33" s="33"/>
      <c r="M33" s="34"/>
      <c r="N33" s="34"/>
      <c r="O33" s="34"/>
      <c r="P33" s="125" t="str">
        <f t="shared" si="3"/>
        <v>Ordinært resultat før skattekostnad</v>
      </c>
      <c r="Q33" s="112"/>
      <c r="R33" s="112"/>
      <c r="S33" s="171" t="str">
        <f t="shared" si="8"/>
        <v/>
      </c>
      <c r="T33" s="190" t="str">
        <f t="shared" si="9"/>
        <v/>
      </c>
      <c r="U33" s="184" t="str">
        <f t="shared" si="10"/>
        <v/>
      </c>
      <c r="V33" s="173" t="str">
        <f t="shared" si="11"/>
        <v/>
      </c>
      <c r="W33" s="171" t="str">
        <f t="shared" si="12"/>
        <v/>
      </c>
      <c r="X33" s="172" t="str">
        <f t="shared" si="13"/>
        <v/>
      </c>
    </row>
    <row r="34" spans="1:24" ht="14.25" customHeight="1">
      <c r="A34" s="45"/>
      <c r="B34" s="23"/>
      <c r="C34" s="41" t="s">
        <v>20</v>
      </c>
      <c r="D34" s="49"/>
      <c r="E34" s="199" t="str">
        <f t="shared" si="14"/>
        <v/>
      </c>
      <c r="F34" s="195"/>
      <c r="G34" s="48"/>
      <c r="H34" s="73">
        <f>ROUND(IF(prosent=0,regnskapfå+kroner,regnskapfå*(1+prosent)),IF($AB$10=2,-1,IF($AB$10=3,-2,IF($AB$10=4,-3,0))))</f>
        <v>0</v>
      </c>
      <c r="I34" s="138" t="str">
        <f t="shared" si="15"/>
        <v/>
      </c>
      <c r="J34" s="34"/>
      <c r="K34" s="34"/>
      <c r="L34" s="34"/>
      <c r="M34" s="34"/>
      <c r="N34" s="34"/>
      <c r="O34" s="34"/>
      <c r="P34" s="118"/>
      <c r="Q34" s="112"/>
      <c r="R34" s="120" t="str">
        <f t="shared" si="7"/>
        <v>Skattekostnad</v>
      </c>
      <c r="S34" s="160" t="str">
        <f t="shared" si="8"/>
        <v/>
      </c>
      <c r="T34" s="188" t="str">
        <f t="shared" si="9"/>
        <v/>
      </c>
      <c r="U34" s="181" t="str">
        <f t="shared" si="10"/>
        <v/>
      </c>
      <c r="V34" s="161" t="str">
        <f t="shared" si="11"/>
        <v/>
      </c>
      <c r="W34" s="166" t="str">
        <f t="shared" si="12"/>
        <v/>
      </c>
      <c r="X34" s="164" t="str">
        <f t="shared" si="13"/>
        <v/>
      </c>
    </row>
    <row r="35" spans="1:24" ht="14.25" customHeight="1">
      <c r="A35" s="22" t="s">
        <v>21</v>
      </c>
      <c r="B35" s="23"/>
      <c r="C35" s="23"/>
      <c r="D35" s="27">
        <f>+D33-D34</f>
        <v>0</v>
      </c>
      <c r="E35" s="201" t="str">
        <f t="shared" si="14"/>
        <v/>
      </c>
      <c r="F35" s="206">
        <f>H35-D35</f>
        <v>0</v>
      </c>
      <c r="G35" s="151">
        <f>IF(D35=0,0,F35/D35)</f>
        <v>0</v>
      </c>
      <c r="H35" s="27">
        <f>+H33-H34</f>
        <v>0</v>
      </c>
      <c r="I35" s="140" t="str">
        <f t="shared" si="15"/>
        <v/>
      </c>
      <c r="J35" s="34"/>
      <c r="K35" s="34"/>
      <c r="L35" s="34"/>
      <c r="M35" s="34"/>
      <c r="N35" s="34"/>
      <c r="O35" s="34"/>
      <c r="P35" s="125" t="str">
        <f t="shared" si="3"/>
        <v>Ordinært resultat</v>
      </c>
      <c r="Q35" s="112"/>
      <c r="R35" s="112"/>
      <c r="S35" s="171" t="str">
        <f t="shared" si="8"/>
        <v/>
      </c>
      <c r="T35" s="190" t="str">
        <f t="shared" si="9"/>
        <v/>
      </c>
      <c r="U35" s="184" t="str">
        <f t="shared" si="10"/>
        <v/>
      </c>
      <c r="V35" s="173" t="str">
        <f t="shared" si="11"/>
        <v/>
      </c>
      <c r="W35" s="171" t="str">
        <f t="shared" si="12"/>
        <v/>
      </c>
      <c r="X35" s="172" t="str">
        <f t="shared" si="13"/>
        <v/>
      </c>
    </row>
    <row r="36" spans="1:24" ht="14.25" customHeight="1" thickBot="1">
      <c r="A36" s="13" t="s">
        <v>22</v>
      </c>
      <c r="B36" s="14"/>
      <c r="C36" s="14"/>
      <c r="D36" s="28">
        <f>D35</f>
        <v>0</v>
      </c>
      <c r="E36" s="203" t="str">
        <f t="shared" si="14"/>
        <v/>
      </c>
      <c r="F36" s="206">
        <f>H36-D36</f>
        <v>0</v>
      </c>
      <c r="G36" s="151">
        <f>IF(D36=0,0,F36/D36)</f>
        <v>0</v>
      </c>
      <c r="H36" s="28">
        <f>H35</f>
        <v>0</v>
      </c>
      <c r="I36" s="142" t="str">
        <f t="shared" si="15"/>
        <v/>
      </c>
      <c r="J36" s="34"/>
      <c r="K36" s="34"/>
      <c r="L36" s="34"/>
      <c r="M36" s="34"/>
      <c r="N36" s="34"/>
      <c r="O36" s="34"/>
      <c r="P36" s="126" t="str">
        <f t="shared" si="3"/>
        <v>Årsresultat</v>
      </c>
      <c r="Q36" s="127"/>
      <c r="R36" s="127"/>
      <c r="S36" s="176" t="str">
        <f t="shared" si="8"/>
        <v/>
      </c>
      <c r="T36" s="192" t="str">
        <f t="shared" si="9"/>
        <v/>
      </c>
      <c r="U36" s="185" t="str">
        <f t="shared" si="10"/>
        <v/>
      </c>
      <c r="V36" s="178" t="str">
        <f t="shared" si="11"/>
        <v/>
      </c>
      <c r="W36" s="176" t="str">
        <f t="shared" si="12"/>
        <v/>
      </c>
      <c r="X36" s="177" t="str">
        <f t="shared" si="13"/>
        <v/>
      </c>
    </row>
    <row r="37" spans="1:24" s="56" customFormat="1" ht="14.25" customHeight="1">
      <c r="A37" s="97"/>
      <c r="B37" s="97"/>
      <c r="C37" s="97"/>
      <c r="D37" s="97"/>
      <c r="E37" s="97"/>
      <c r="F37" s="97"/>
      <c r="G37" s="97"/>
      <c r="H37" s="97"/>
      <c r="I37" s="97"/>
      <c r="J37" s="55"/>
      <c r="K37" s="55"/>
      <c r="L37" s="55"/>
      <c r="M37" s="55"/>
      <c r="N37" s="55"/>
      <c r="O37" s="55"/>
      <c r="P37" s="100"/>
      <c r="Q37" s="100"/>
      <c r="R37" s="100"/>
      <c r="S37" s="100"/>
      <c r="T37" s="100"/>
      <c r="U37" s="100"/>
      <c r="V37" s="100"/>
      <c r="W37" s="100"/>
      <c r="X37" s="100"/>
    </row>
    <row r="38" spans="1:24" s="56" customFormat="1" ht="14.25" customHeight="1">
      <c r="A38" s="97"/>
      <c r="B38" s="97"/>
      <c r="C38" s="97"/>
      <c r="D38" s="97"/>
      <c r="E38" s="97"/>
      <c r="F38" s="97"/>
      <c r="G38" s="97"/>
      <c r="H38" s="97"/>
      <c r="I38" s="97"/>
      <c r="J38" s="55"/>
      <c r="K38" s="55"/>
      <c r="L38" s="55"/>
      <c r="M38" s="55"/>
      <c r="N38" s="55"/>
      <c r="O38" s="55"/>
    </row>
    <row r="39" spans="1:24" ht="20.25" customHeight="1">
      <c r="A39" s="97"/>
      <c r="B39" s="97"/>
      <c r="C39" s="97"/>
      <c r="D39" s="98"/>
      <c r="E39" s="98"/>
      <c r="F39" s="97"/>
      <c r="G39" s="99"/>
      <c r="H39" s="98"/>
      <c r="I39" s="98"/>
      <c r="J39" s="34"/>
      <c r="K39" s="34"/>
      <c r="L39" s="34"/>
      <c r="M39" s="34"/>
      <c r="N39" s="34"/>
      <c r="O39" s="34"/>
    </row>
    <row r="40" spans="1:24">
      <c r="A40" s="82"/>
      <c r="B40" s="82"/>
      <c r="C40" s="82"/>
      <c r="D40" s="83"/>
      <c r="E40" s="83"/>
      <c r="F40" s="97"/>
      <c r="G40" s="99"/>
      <c r="H40" s="98"/>
      <c r="I40" s="83"/>
      <c r="J40" s="82"/>
      <c r="K40" s="82"/>
      <c r="L40" s="82"/>
      <c r="M40" s="82"/>
      <c r="N40" s="82"/>
      <c r="O40" s="82"/>
      <c r="P40" s="7"/>
    </row>
    <row r="41" spans="1:24">
      <c r="A41" s="82"/>
      <c r="B41" s="82"/>
      <c r="C41" s="82"/>
      <c r="D41" s="83"/>
      <c r="E41" s="83"/>
      <c r="F41" s="97"/>
      <c r="G41" s="99"/>
      <c r="H41" s="98"/>
      <c r="I41" s="83"/>
      <c r="J41" s="82"/>
      <c r="K41" s="82"/>
      <c r="L41" s="82"/>
      <c r="M41" s="82"/>
      <c r="N41" s="82"/>
      <c r="O41" s="82"/>
      <c r="P41" s="7"/>
    </row>
    <row r="42" spans="1:24">
      <c r="A42" s="82"/>
      <c r="B42" s="82"/>
      <c r="C42" s="82"/>
      <c r="D42" s="83"/>
      <c r="E42" s="83"/>
      <c r="F42" s="82"/>
      <c r="G42" s="84"/>
      <c r="H42" s="83"/>
      <c r="I42" s="83"/>
      <c r="J42" s="82"/>
      <c r="K42" s="82"/>
      <c r="L42" s="82"/>
      <c r="M42" s="82"/>
      <c r="N42" s="82"/>
      <c r="O42" s="82"/>
      <c r="P42" s="7"/>
    </row>
    <row r="43" spans="1:24">
      <c r="A43" s="82"/>
      <c r="B43" s="82"/>
      <c r="C43" s="82"/>
      <c r="D43" s="83"/>
      <c r="E43" s="83"/>
      <c r="F43" s="82"/>
      <c r="G43" s="84"/>
      <c r="H43" s="83"/>
      <c r="I43" s="83"/>
      <c r="J43" s="82"/>
      <c r="K43" s="82"/>
      <c r="L43" s="82"/>
      <c r="M43" s="82"/>
      <c r="N43" s="82"/>
      <c r="O43" s="82"/>
      <c r="P43" s="7"/>
    </row>
    <row r="44" spans="1:24">
      <c r="A44" s="82"/>
      <c r="B44" s="82"/>
      <c r="C44" s="82"/>
      <c r="D44" s="83"/>
      <c r="E44" s="83"/>
      <c r="F44" s="82"/>
      <c r="G44" s="84"/>
      <c r="H44" s="83"/>
      <c r="I44" s="83"/>
      <c r="J44" s="82"/>
      <c r="K44" s="82"/>
      <c r="L44" s="82"/>
      <c r="M44" s="82"/>
      <c r="N44" s="82"/>
      <c r="O44" s="82"/>
      <c r="P44" s="7"/>
    </row>
    <row r="45" spans="1:24">
      <c r="A45" s="82"/>
      <c r="B45" s="82"/>
      <c r="C45" s="82"/>
      <c r="D45" s="83"/>
      <c r="E45" s="83"/>
      <c r="F45" s="82"/>
      <c r="G45" s="84"/>
      <c r="H45" s="83"/>
      <c r="I45" s="83"/>
      <c r="J45" s="82"/>
      <c r="K45" s="82"/>
      <c r="L45" s="82"/>
      <c r="M45" s="82"/>
      <c r="N45" s="82"/>
      <c r="O45" s="82"/>
    </row>
    <row r="46" spans="1:24">
      <c r="A46" s="82"/>
      <c r="B46" s="82"/>
      <c r="C46" s="82"/>
      <c r="D46" s="83"/>
      <c r="E46" s="83"/>
      <c r="F46" s="82"/>
      <c r="G46" s="84"/>
      <c r="H46" s="83"/>
      <c r="I46" s="83"/>
      <c r="J46" s="82"/>
      <c r="K46" s="82"/>
      <c r="L46" s="82"/>
      <c r="M46" s="82"/>
      <c r="N46" s="82"/>
      <c r="O46" s="82"/>
    </row>
    <row r="47" spans="1:24">
      <c r="A47" s="82"/>
      <c r="B47" s="82"/>
      <c r="C47" s="82"/>
      <c r="D47" s="83"/>
      <c r="E47" s="83"/>
      <c r="F47" s="82"/>
      <c r="G47" s="84"/>
      <c r="H47" s="83"/>
      <c r="I47" s="83"/>
      <c r="J47" s="82"/>
      <c r="K47" s="82"/>
      <c r="L47" s="82"/>
      <c r="M47" s="82"/>
      <c r="N47" s="82"/>
      <c r="O47" s="82"/>
    </row>
    <row r="48" spans="1:24">
      <c r="A48" s="82"/>
      <c r="B48" s="82"/>
      <c r="C48" s="82"/>
      <c r="D48" s="83"/>
      <c r="E48" s="83"/>
      <c r="F48" s="82"/>
      <c r="G48" s="84"/>
      <c r="H48" s="83"/>
      <c r="I48" s="83"/>
      <c r="J48" s="82"/>
      <c r="K48" s="82"/>
      <c r="L48" s="82"/>
      <c r="M48" s="82"/>
      <c r="N48" s="82"/>
      <c r="O48" s="82"/>
    </row>
    <row r="49" spans="1:15">
      <c r="A49" s="82"/>
      <c r="B49" s="82"/>
      <c r="C49" s="82"/>
      <c r="D49" s="83"/>
      <c r="E49" s="83"/>
      <c r="F49" s="82"/>
      <c r="G49" s="84"/>
      <c r="H49" s="83"/>
      <c r="I49" s="83"/>
      <c r="J49" s="82"/>
      <c r="K49" s="82"/>
      <c r="L49" s="82"/>
      <c r="M49" s="82"/>
      <c r="N49" s="82"/>
      <c r="O49" s="82"/>
    </row>
    <row r="50" spans="1:15">
      <c r="A50" s="82"/>
      <c r="B50" s="82"/>
      <c r="C50" s="82"/>
      <c r="D50" s="83"/>
      <c r="E50" s="83"/>
      <c r="F50" s="82"/>
      <c r="G50" s="84"/>
      <c r="H50" s="83"/>
      <c r="I50" s="83"/>
      <c r="J50" s="82"/>
      <c r="K50" s="82"/>
      <c r="L50" s="82"/>
      <c r="M50" s="82"/>
      <c r="N50" s="82"/>
      <c r="O50" s="82"/>
    </row>
    <row r="51" spans="1:15">
      <c r="A51" s="82"/>
      <c r="B51" s="82"/>
      <c r="C51" s="82"/>
      <c r="D51" s="83"/>
      <c r="E51" s="83"/>
      <c r="F51" s="82"/>
      <c r="G51" s="84"/>
      <c r="H51" s="83"/>
      <c r="I51" s="83"/>
      <c r="J51" s="82"/>
      <c r="K51" s="82"/>
      <c r="L51" s="82"/>
      <c r="M51" s="82"/>
      <c r="N51" s="82"/>
      <c r="O51" s="82"/>
    </row>
    <row r="52" spans="1:15">
      <c r="A52" s="82"/>
      <c r="B52" s="82"/>
      <c r="C52" s="82"/>
      <c r="D52" s="83"/>
      <c r="E52" s="83"/>
      <c r="F52" s="82"/>
      <c r="G52" s="84"/>
      <c r="H52" s="83"/>
      <c r="I52" s="83"/>
      <c r="J52" s="82"/>
      <c r="K52" s="82"/>
      <c r="L52" s="82"/>
      <c r="M52" s="82"/>
      <c r="N52" s="82"/>
      <c r="O52" s="82"/>
    </row>
    <row r="53" spans="1:15">
      <c r="A53" s="82"/>
      <c r="B53" s="82"/>
      <c r="C53" s="82"/>
      <c r="D53" s="83"/>
      <c r="E53" s="83"/>
      <c r="F53" s="82"/>
      <c r="G53" s="84"/>
      <c r="H53" s="83"/>
      <c r="I53" s="83"/>
      <c r="J53" s="82"/>
      <c r="K53" s="82"/>
      <c r="L53" s="82"/>
      <c r="M53" s="82"/>
      <c r="N53" s="82"/>
      <c r="O53" s="82"/>
    </row>
    <row r="54" spans="1:15">
      <c r="A54" s="82"/>
      <c r="B54" s="82"/>
      <c r="C54" s="82"/>
      <c r="D54" s="83"/>
      <c r="E54" s="83"/>
      <c r="F54" s="82"/>
      <c r="G54" s="84"/>
      <c r="H54" s="83"/>
      <c r="I54" s="83"/>
      <c r="J54" s="82"/>
      <c r="K54" s="82"/>
      <c r="L54" s="82"/>
      <c r="M54" s="82"/>
      <c r="N54" s="82"/>
      <c r="O54" s="82"/>
    </row>
    <row r="55" spans="1:15">
      <c r="A55" s="82"/>
      <c r="B55" s="82"/>
      <c r="C55" s="82"/>
      <c r="D55" s="83"/>
      <c r="E55" s="83"/>
      <c r="F55" s="82"/>
      <c r="G55" s="84"/>
      <c r="H55" s="83"/>
      <c r="I55" s="83"/>
      <c r="J55" s="82"/>
      <c r="K55" s="82"/>
      <c r="L55" s="82"/>
      <c r="M55" s="82"/>
      <c r="N55" s="82"/>
      <c r="O55" s="82"/>
    </row>
    <row r="56" spans="1:15">
      <c r="A56" s="82"/>
      <c r="B56" s="82"/>
      <c r="C56" s="82"/>
      <c r="D56" s="83"/>
      <c r="E56" s="83"/>
      <c r="F56" s="82"/>
      <c r="G56" s="84"/>
      <c r="H56" s="83"/>
      <c r="I56" s="83"/>
      <c r="J56" s="82"/>
      <c r="K56" s="82"/>
      <c r="L56" s="82"/>
      <c r="M56" s="82"/>
      <c r="N56" s="82"/>
      <c r="O56" s="82"/>
    </row>
    <row r="57" spans="1:15">
      <c r="A57" s="82"/>
      <c r="B57" s="82"/>
      <c r="C57" s="82"/>
      <c r="D57" s="83"/>
      <c r="E57" s="83"/>
      <c r="F57" s="82"/>
      <c r="G57" s="84"/>
      <c r="H57" s="83"/>
      <c r="I57" s="83"/>
      <c r="J57" s="82"/>
      <c r="K57" s="82"/>
      <c r="L57" s="82"/>
      <c r="M57" s="82"/>
      <c r="N57" s="82"/>
      <c r="O57" s="82"/>
    </row>
    <row r="58" spans="1:15">
      <c r="A58" s="82"/>
      <c r="B58" s="82"/>
      <c r="C58" s="82"/>
      <c r="D58" s="83"/>
      <c r="E58" s="83"/>
      <c r="F58" s="82"/>
      <c r="G58" s="84"/>
      <c r="H58" s="83"/>
      <c r="I58" s="83"/>
      <c r="J58" s="82"/>
      <c r="K58" s="82"/>
      <c r="L58" s="82"/>
      <c r="M58" s="82"/>
      <c r="N58" s="82"/>
      <c r="O58" s="82"/>
    </row>
    <row r="59" spans="1:15">
      <c r="A59" s="82"/>
      <c r="B59" s="82"/>
      <c r="C59" s="82"/>
      <c r="D59" s="83"/>
      <c r="E59" s="83"/>
      <c r="F59" s="82"/>
      <c r="G59" s="84"/>
      <c r="H59" s="83"/>
      <c r="I59" s="83"/>
      <c r="J59" s="82"/>
      <c r="K59" s="82"/>
      <c r="L59" s="82"/>
      <c r="M59" s="82"/>
      <c r="N59" s="82"/>
      <c r="O59" s="82"/>
    </row>
    <row r="60" spans="1:15">
      <c r="A60" s="82"/>
      <c r="B60" s="82"/>
      <c r="C60" s="82"/>
      <c r="D60" s="83"/>
      <c r="E60" s="83"/>
      <c r="F60" s="82"/>
      <c r="G60" s="84"/>
      <c r="H60" s="83"/>
      <c r="I60" s="83"/>
      <c r="J60" s="82"/>
      <c r="K60" s="82"/>
      <c r="L60" s="82"/>
      <c r="M60" s="82"/>
      <c r="N60" s="82"/>
      <c r="O60" s="82"/>
    </row>
    <row r="61" spans="1:15">
      <c r="A61" s="82"/>
      <c r="B61" s="82"/>
      <c r="C61" s="82"/>
      <c r="D61" s="83"/>
      <c r="E61" s="83"/>
      <c r="F61" s="82"/>
      <c r="G61" s="84"/>
      <c r="H61" s="83"/>
      <c r="I61" s="83"/>
      <c r="J61" s="82"/>
      <c r="K61" s="82"/>
      <c r="L61" s="82"/>
      <c r="M61" s="82"/>
      <c r="N61" s="82"/>
      <c r="O61" s="82"/>
    </row>
    <row r="62" spans="1:15">
      <c r="A62" s="82"/>
      <c r="B62" s="82"/>
      <c r="C62" s="82"/>
      <c r="D62" s="83"/>
      <c r="E62" s="83"/>
      <c r="F62" s="82"/>
      <c r="G62" s="84"/>
      <c r="H62" s="83"/>
      <c r="I62" s="83"/>
      <c r="J62" s="82"/>
      <c r="K62" s="82"/>
      <c r="L62" s="82"/>
      <c r="M62" s="82"/>
      <c r="N62" s="82"/>
      <c r="O62" s="82"/>
    </row>
    <row r="63" spans="1:15">
      <c r="A63" s="82"/>
      <c r="B63" s="82"/>
      <c r="C63" s="82"/>
      <c r="D63" s="83"/>
      <c r="E63" s="83"/>
      <c r="F63" s="82"/>
      <c r="G63" s="84"/>
      <c r="H63" s="83"/>
      <c r="I63" s="83"/>
      <c r="J63" s="82"/>
      <c r="K63" s="82"/>
      <c r="L63" s="82"/>
      <c r="M63" s="82"/>
      <c r="N63" s="82"/>
      <c r="O63" s="82"/>
    </row>
    <row r="64" spans="1:15">
      <c r="A64" s="82"/>
      <c r="B64" s="82"/>
      <c r="C64" s="82"/>
      <c r="D64" s="83"/>
      <c r="E64" s="83"/>
      <c r="F64" s="82"/>
      <c r="G64" s="84"/>
      <c r="H64" s="83"/>
      <c r="I64" s="83"/>
      <c r="J64" s="82"/>
      <c r="K64" s="82"/>
      <c r="L64" s="82"/>
      <c r="M64" s="82"/>
      <c r="N64" s="82"/>
      <c r="O64" s="82"/>
    </row>
    <row r="65" spans="1:15">
      <c r="A65" s="82"/>
      <c r="B65" s="82"/>
      <c r="C65" s="82"/>
      <c r="D65" s="83"/>
      <c r="E65" s="83"/>
      <c r="F65" s="82"/>
      <c r="G65" s="84"/>
      <c r="H65" s="83"/>
      <c r="I65" s="83"/>
      <c r="J65" s="82"/>
      <c r="K65" s="82"/>
      <c r="L65" s="82"/>
      <c r="M65" s="82"/>
      <c r="N65" s="82"/>
      <c r="O65" s="82"/>
    </row>
    <row r="66" spans="1:15">
      <c r="A66" s="82"/>
      <c r="B66" s="82"/>
      <c r="C66" s="82"/>
      <c r="D66" s="83"/>
      <c r="E66" s="83"/>
      <c r="F66" s="82"/>
      <c r="G66" s="84"/>
      <c r="H66" s="83"/>
      <c r="I66" s="83"/>
      <c r="J66" s="82"/>
      <c r="K66" s="82"/>
      <c r="L66" s="82"/>
      <c r="M66" s="82"/>
      <c r="N66" s="82"/>
      <c r="O66" s="82"/>
    </row>
    <row r="67" spans="1:15">
      <c r="A67" s="82"/>
      <c r="B67" s="82"/>
      <c r="C67" s="82"/>
      <c r="D67" s="83"/>
      <c r="E67" s="83"/>
      <c r="F67" s="82"/>
      <c r="G67" s="84"/>
      <c r="H67" s="83"/>
      <c r="I67" s="83"/>
      <c r="J67" s="82"/>
      <c r="K67" s="82"/>
      <c r="L67" s="82"/>
      <c r="M67" s="82"/>
      <c r="N67" s="82"/>
      <c r="O67" s="82"/>
    </row>
    <row r="68" spans="1:15">
      <c r="A68" s="82"/>
      <c r="B68" s="82"/>
      <c r="C68" s="82"/>
      <c r="D68" s="83"/>
      <c r="E68" s="83"/>
      <c r="F68" s="82"/>
      <c r="G68" s="84"/>
      <c r="H68" s="83"/>
      <c r="I68" s="83"/>
      <c r="J68" s="82"/>
      <c r="K68" s="82"/>
      <c r="L68" s="82"/>
      <c r="M68" s="82"/>
      <c r="N68" s="82"/>
      <c r="O68" s="82"/>
    </row>
    <row r="69" spans="1:15">
      <c r="A69" s="82"/>
      <c r="B69" s="82"/>
      <c r="C69" s="82"/>
      <c r="D69" s="83"/>
      <c r="E69" s="83"/>
      <c r="F69" s="82"/>
      <c r="G69" s="84"/>
      <c r="H69" s="83"/>
      <c r="I69" s="83"/>
      <c r="J69" s="82"/>
      <c r="K69" s="82"/>
      <c r="L69" s="82"/>
      <c r="M69" s="82"/>
      <c r="N69" s="82"/>
      <c r="O69" s="82"/>
    </row>
    <row r="70" spans="1:15">
      <c r="A70" s="82"/>
      <c r="B70" s="82"/>
      <c r="C70" s="82"/>
      <c r="D70" s="83"/>
      <c r="E70" s="83"/>
      <c r="F70" s="82"/>
      <c r="G70" s="84"/>
      <c r="H70" s="83"/>
      <c r="I70" s="83"/>
      <c r="J70" s="82"/>
      <c r="K70" s="82"/>
      <c r="L70" s="82"/>
      <c r="M70" s="82"/>
      <c r="N70" s="82"/>
      <c r="O70" s="82"/>
    </row>
    <row r="71" spans="1:15">
      <c r="A71" s="82"/>
      <c r="B71" s="82"/>
      <c r="C71" s="82"/>
      <c r="D71" s="83"/>
      <c r="E71" s="83"/>
      <c r="F71" s="82"/>
      <c r="G71" s="84"/>
      <c r="H71" s="83"/>
      <c r="I71" s="83"/>
      <c r="J71" s="82"/>
      <c r="K71" s="82"/>
      <c r="L71" s="82"/>
      <c r="M71" s="82"/>
      <c r="N71" s="82"/>
      <c r="O71" s="82"/>
    </row>
    <row r="72" spans="1:15">
      <c r="A72" s="82"/>
      <c r="B72" s="82"/>
      <c r="C72" s="82"/>
      <c r="D72" s="83"/>
      <c r="E72" s="83"/>
      <c r="F72" s="82"/>
      <c r="G72" s="84"/>
      <c r="H72" s="83"/>
      <c r="I72" s="83"/>
      <c r="J72" s="82"/>
      <c r="K72" s="82"/>
      <c r="L72" s="82"/>
      <c r="M72" s="82"/>
      <c r="N72" s="82"/>
      <c r="O72" s="82"/>
    </row>
  </sheetData>
  <sheetProtection sheet="1" objects="1" scenarios="1"/>
  <mergeCells count="8">
    <mergeCell ref="W11:X12"/>
    <mergeCell ref="F11:G11"/>
    <mergeCell ref="F12:G12"/>
    <mergeCell ref="D11:E12"/>
    <mergeCell ref="H11:I12"/>
    <mergeCell ref="U12:V12"/>
    <mergeCell ref="U11:V11"/>
    <mergeCell ref="S11:T12"/>
  </mergeCells>
  <phoneticPr fontId="17" type="noConversion"/>
  <printOptions gridLinesSet="0"/>
  <pageMargins left="0.66" right="0.4" top="0.85" bottom="0.64" header="0.5" footer="0.37"/>
  <pageSetup paperSize="9" scale="83" orientation="portrait" horizontalDpi="4294967292" verticalDpi="4294967292" r:id="rId1"/>
  <headerFooter>
    <oddHeader>&amp;R&amp;"Arial,Normal"&amp;10Utskriftsdato: &amp;D</oddHeader>
    <oddFooter>&amp;L&amp;"Arial,Vanlig"&amp;10&amp;K000000Johs Totland 20©14&amp;C&amp;"Arial,Vanlig"&amp;K000000&amp;F &amp;A&amp;R&amp;"Arial,Vanlig"&amp;K000000Side &amp;P</oddFooter>
  </headerFooter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Button 14">
              <controlPr defaultSize="0" print="0" autoFill="0" autoLine="0" autoPict="0" macro="[0]!topp">
                <anchor moveWithCells="1" sizeWithCells="1">
                  <from>
                    <xdr:col>0</xdr:col>
                    <xdr:colOff>1143000</xdr:colOff>
                    <xdr:row>0</xdr:row>
                    <xdr:rowOff>66675</xdr:rowOff>
                  </from>
                  <to>
                    <xdr:col>1</xdr:col>
                    <xdr:colOff>466725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Button 39">
              <controlPr defaultSize="0" print="0" autoFill="0" autoLine="0" autoPict="0" macro="[0]!slett">
                <anchor moveWithCells="1" sizeWithCells="1">
                  <from>
                    <xdr:col>0</xdr:col>
                    <xdr:colOff>104775</xdr:colOff>
                    <xdr:row>0</xdr:row>
                    <xdr:rowOff>66675</xdr:rowOff>
                  </from>
                  <to>
                    <xdr:col>0</xdr:col>
                    <xdr:colOff>1133475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Button 48">
              <controlPr defaultSize="0" print="0" autoFill="0" autoLine="0" autoPict="0" macro="[0]!utskrift">
                <anchor moveWithCells="1" sizeWithCells="1">
                  <from>
                    <xdr:col>1</xdr:col>
                    <xdr:colOff>485775</xdr:colOff>
                    <xdr:row>0</xdr:row>
                    <xdr:rowOff>66675</xdr:rowOff>
                  </from>
                  <to>
                    <xdr:col>2</xdr:col>
                    <xdr:colOff>647700</xdr:colOff>
                    <xdr:row>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Drop Down 64">
              <controlPr defaultSize="0" print="0" autoFill="0" autoLine="0" autoPict="0">
                <anchor moveWithCells="1">
                  <from>
                    <xdr:col>7</xdr:col>
                    <xdr:colOff>0</xdr:colOff>
                    <xdr:row>2</xdr:row>
                    <xdr:rowOff>38100</xdr:rowOff>
                  </from>
                  <to>
                    <xdr:col>9</xdr:col>
                    <xdr:colOff>381000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" name="Drop Down 108">
              <controlPr defaultSize="0" print="0" autoFill="0" autoLine="0" autoPict="0">
                <anchor moveWithCells="1">
                  <from>
                    <xdr:col>7</xdr:col>
                    <xdr:colOff>0</xdr:colOff>
                    <xdr:row>3</xdr:row>
                    <xdr:rowOff>152400</xdr:rowOff>
                  </from>
                  <to>
                    <xdr:col>9</xdr:col>
                    <xdr:colOff>381000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" name="Button 114">
              <controlPr defaultSize="0" print="0" autoFill="0" autoLine="0" autoPict="0" macro="[0]!Module1.hjelp">
                <anchor moveWithCells="1" sizeWithCells="1">
                  <from>
                    <xdr:col>2</xdr:col>
                    <xdr:colOff>657225</xdr:colOff>
                    <xdr:row>0</xdr:row>
                    <xdr:rowOff>66675</xdr:rowOff>
                  </from>
                  <to>
                    <xdr:col>3</xdr:col>
                    <xdr:colOff>561975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/>
  <dimension ref="A1:P27"/>
  <sheetViews>
    <sheetView showGridLines="0" workbookViewId="0"/>
  </sheetViews>
  <sheetFormatPr baseColWidth="10" defaultColWidth="10.85546875" defaultRowHeight="15"/>
  <cols>
    <col min="1" max="16384" width="10.85546875" style="216"/>
  </cols>
  <sheetData>
    <row r="1" spans="1:16" s="212" customFormat="1" ht="18.75">
      <c r="A1" s="209" t="s">
        <v>42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1"/>
    </row>
    <row r="2" spans="1:16" s="212" customFormat="1" ht="11.1" customHeight="1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1"/>
    </row>
    <row r="3" spans="1:16" s="212" customFormat="1" ht="18.75">
      <c r="A3" s="209" t="s">
        <v>41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1"/>
    </row>
    <row r="4" spans="1:16" s="211" customFormat="1" ht="6.95" customHeight="1"/>
    <row r="5" spans="1:16" s="211" customFormat="1">
      <c r="A5" s="211" t="s">
        <v>43</v>
      </c>
    </row>
    <row r="6" spans="1:16" s="211" customFormat="1">
      <c r="A6" s="211" t="s">
        <v>45</v>
      </c>
    </row>
    <row r="7" spans="1:16" s="211" customFormat="1" ht="9" customHeight="1"/>
    <row r="8" spans="1:16" s="211" customFormat="1"/>
    <row r="9" spans="1:16" s="211" customFormat="1"/>
    <row r="10" spans="1:16" s="211" customFormat="1"/>
    <row r="11" spans="1:16" s="211" customFormat="1" ht="11.1" customHeight="1"/>
    <row r="12" spans="1:16" s="211" customFormat="1">
      <c r="E12" s="215"/>
    </row>
    <row r="13" spans="1:16" s="211" customFormat="1">
      <c r="E13" s="215"/>
    </row>
    <row r="14" spans="1:16" s="211" customFormat="1">
      <c r="E14" s="215"/>
    </row>
    <row r="15" spans="1:16" s="211" customFormat="1">
      <c r="E15" s="215"/>
    </row>
    <row r="16" spans="1:16" s="211" customFormat="1">
      <c r="E16" s="215"/>
    </row>
    <row r="17" spans="5:5" s="211" customFormat="1">
      <c r="E17" s="215"/>
    </row>
    <row r="18" spans="5:5" s="211" customFormat="1">
      <c r="E18" s="215"/>
    </row>
    <row r="19" spans="5:5" s="211" customFormat="1">
      <c r="E19" s="215"/>
    </row>
    <row r="20" spans="5:5" s="211" customFormat="1">
      <c r="E20" s="215"/>
    </row>
    <row r="21" spans="5:5" s="211" customFormat="1">
      <c r="E21" s="215"/>
    </row>
    <row r="22" spans="5:5" s="211" customFormat="1">
      <c r="E22" s="215"/>
    </row>
    <row r="23" spans="5:5" s="211" customFormat="1">
      <c r="E23" s="215"/>
    </row>
    <row r="24" spans="5:5" s="211" customFormat="1">
      <c r="E24" s="215"/>
    </row>
    <row r="25" spans="5:5" s="211" customFormat="1">
      <c r="E25" s="215"/>
    </row>
    <row r="26" spans="5:5" s="211" customFormat="1">
      <c r="E26" s="215"/>
    </row>
    <row r="27" spans="5:5" s="211" customFormat="1">
      <c r="E27" s="215"/>
    </row>
  </sheetData>
  <sheetProtection sheet="1" objects="1" scenarios="1"/>
  <phoneticPr fontId="17" type="noConversion"/>
  <pageMargins left="0.4" right="0.4" top="0.35" bottom="0.35" header="0.3" footer="0.3"/>
  <pageSetup paperSize="9" scale="80" orientation="landscape" horizontalDpi="0" verticalDpi="0"/>
  <headerFooter>
    <oddFooter>&amp;L&amp;"Arial,Vanlig"&amp;10&amp;K000000Johs Totland 20©14&amp;C&amp;"Arial,Vanlig"&amp;K000000&amp;F &amp;A&amp;R&amp;"Arial,Vanlig"&amp;K000000Side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Line="0" autoPict="0" macro="[0]!topp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22</vt:i4>
      </vt:variant>
    </vt:vector>
  </HeadingPairs>
  <TitlesOfParts>
    <vt:vector size="24" baseType="lpstr">
      <vt:lpstr>Resultatbudsjett</vt:lpstr>
      <vt:lpstr>Hjelp</vt:lpstr>
      <vt:lpstr>avrund</vt:lpstr>
      <vt:lpstr>bperiode</vt:lpstr>
      <vt:lpstr>budsjett</vt:lpstr>
      <vt:lpstr>bår</vt:lpstr>
      <vt:lpstr>kroner</vt:lpstr>
      <vt:lpstr>mva</vt:lpstr>
      <vt:lpstr>ny</vt:lpstr>
      <vt:lpstr>periode</vt:lpstr>
      <vt:lpstr>prosent</vt:lpstr>
      <vt:lpstr>regnskapfå</vt:lpstr>
      <vt:lpstr>rentekostnbud</vt:lpstr>
      <vt:lpstr>rentekostnfå</vt:lpstr>
      <vt:lpstr>resfeopbud</vt:lpstr>
      <vt:lpstr>resfeopfå</vt:lpstr>
      <vt:lpstr>rperiode</vt:lpstr>
      <vt:lpstr>rår</vt:lpstr>
      <vt:lpstr>salgbud</vt:lpstr>
      <vt:lpstr>salgfå</vt:lpstr>
      <vt:lpstr>Resultatbudsjett!Utskriftsområde</vt:lpstr>
      <vt:lpstr>varekostbud</vt:lpstr>
      <vt:lpstr>varekostfå</vt:lpstr>
      <vt:lpstr>år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Anne Berrefjord</cp:lastModifiedBy>
  <cp:lastPrinted>2015-10-25T20:57:12Z</cp:lastPrinted>
  <dcterms:created xsi:type="dcterms:W3CDTF">1997-03-11T12:08:27Z</dcterms:created>
  <dcterms:modified xsi:type="dcterms:W3CDTF">2015-10-26T13:28:35Z</dcterms:modified>
</cp:coreProperties>
</file>