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465" windowWidth="16005" windowHeight="10785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" l="1"/>
  <c r="B9" i="1"/>
  <c r="B11" i="1"/>
  <c r="C49" i="1"/>
  <c r="D49" i="1"/>
  <c r="D50" i="1"/>
  <c r="D51" i="1"/>
  <c r="D52" i="1"/>
  <c r="E41" i="1"/>
  <c r="D41" i="1"/>
  <c r="E40" i="1"/>
  <c r="D40" i="1"/>
  <c r="C9" i="1"/>
  <c r="C11" i="1"/>
  <c r="C33" i="1"/>
  <c r="C35" i="1"/>
  <c r="D9" i="1"/>
  <c r="D11" i="1"/>
  <c r="D33" i="1"/>
  <c r="D35" i="1"/>
  <c r="B33" i="1"/>
  <c r="B35" i="1"/>
  <c r="B20" i="1"/>
  <c r="D20" i="1"/>
  <c r="B21" i="1"/>
  <c r="D21" i="1"/>
  <c r="B22" i="1"/>
  <c r="D22" i="1"/>
  <c r="D23" i="1"/>
  <c r="D26" i="1"/>
  <c r="D27" i="1"/>
  <c r="D29" i="1"/>
  <c r="B26" i="1"/>
  <c r="B29" i="1"/>
  <c r="C14" i="1"/>
  <c r="D14" i="1"/>
  <c r="C15" i="1"/>
  <c r="D15" i="1"/>
  <c r="C16" i="1"/>
  <c r="D16" i="1"/>
  <c r="D17" i="1"/>
</calcChain>
</file>

<file path=xl/sharedStrings.xml><?xml version="1.0" encoding="utf-8"?>
<sst xmlns="http://schemas.openxmlformats.org/spreadsheetml/2006/main" count="57" uniqueCount="35">
  <si>
    <t>Produkt</t>
  </si>
  <si>
    <t>Elle</t>
  </si>
  <si>
    <t>Melle</t>
  </si>
  <si>
    <t>Felle</t>
  </si>
  <si>
    <t>Direkte materialer</t>
  </si>
  <si>
    <t>Direkte lønn</t>
  </si>
  <si>
    <t>Dekningsbidrag</t>
  </si>
  <si>
    <t>Antall</t>
  </si>
  <si>
    <t>DB per enhet</t>
  </si>
  <si>
    <t>Totalt DB</t>
  </si>
  <si>
    <t>TOTALT DB</t>
  </si>
  <si>
    <t>Tid</t>
  </si>
  <si>
    <t>Totalt minutter</t>
  </si>
  <si>
    <t>Sum minutter brukt</t>
  </si>
  <si>
    <t>Total kapasitet timer</t>
  </si>
  <si>
    <t>Antall timer brukt</t>
  </si>
  <si>
    <t>Timer</t>
  </si>
  <si>
    <t>Minutter</t>
  </si>
  <si>
    <t>antall timer brukt (utnyttet kapasitet) / total kapasitet</t>
  </si>
  <si>
    <t>DB per knapp faktor</t>
  </si>
  <si>
    <t>Rangering</t>
  </si>
  <si>
    <t>Minutter brukt</t>
  </si>
  <si>
    <t xml:space="preserve">Felle </t>
  </si>
  <si>
    <t>Minutter igjen</t>
  </si>
  <si>
    <t>Minutter Elle</t>
  </si>
  <si>
    <t>Antall Elle</t>
  </si>
  <si>
    <t>Kapasitetsutnyttelse i %</t>
  </si>
  <si>
    <t>Knapp faktor</t>
  </si>
  <si>
    <t>Antall minutter</t>
  </si>
  <si>
    <t>Total kapasitet 408 000 minutter</t>
  </si>
  <si>
    <t>Indirekte variable kostnader</t>
  </si>
  <si>
    <t>= Sum variable kostnader</t>
  </si>
  <si>
    <t>Salgspris u. mva.</t>
  </si>
  <si>
    <t>Salgsbegrensning</t>
  </si>
  <si>
    <t>Oppgave 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</si>
</sst>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kr-414]\ * #,##0_-;\-[$kr-414]\ * #,##0_-;_-[$kr-414]\ * &quot;-&quot;??_-;_-@_-"/>
    <numFmt numFmtId="165" formatCode="_-* #,##0_-;\-* #,##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6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0" fillId="0" borderId="0" xfId="0" applyFont="1"/>
    <xf numFmtId="49" fontId="0" fillId="0" borderId="1" xfId="0" applyNumberFormat="1" applyFont="1" applyBorder="1"/>
    <xf numFmtId="0" fontId="0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0" fillId="0" borderId="0" xfId="0" applyNumberFormat="1" applyFont="1"/>
    <xf numFmtId="3" fontId="0" fillId="0" borderId="1" xfId="0" applyNumberFormat="1" applyFont="1" applyBorder="1"/>
    <xf numFmtId="164" fontId="0" fillId="0" borderId="1" xfId="0" applyNumberFormat="1" applyFont="1" applyBorder="1"/>
    <xf numFmtId="164" fontId="3" fillId="3" borderId="1" xfId="0" applyNumberFormat="1" applyFont="1" applyFill="1" applyBorder="1"/>
    <xf numFmtId="49" fontId="3" fillId="0" borderId="0" xfId="0" applyNumberFormat="1" applyFont="1"/>
    <xf numFmtId="3" fontId="0" fillId="0" borderId="0" xfId="0" applyNumberFormat="1" applyFont="1"/>
    <xf numFmtId="3" fontId="3" fillId="2" borderId="0" xfId="0" applyNumberFormat="1" applyFont="1" applyFill="1"/>
    <xf numFmtId="49" fontId="0" fillId="6" borderId="1" xfId="0" applyNumberFormat="1" applyFont="1" applyFill="1" applyBorder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3" fontId="3" fillId="6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/>
    <xf numFmtId="4" fontId="0" fillId="0" borderId="1" xfId="0" applyNumberFormat="1" applyFont="1" applyBorder="1"/>
    <xf numFmtId="9" fontId="3" fillId="0" borderId="1" xfId="1" applyFont="1" applyBorder="1"/>
    <xf numFmtId="4" fontId="3" fillId="0" borderId="1" xfId="0" applyNumberFormat="1" applyFont="1" applyBorder="1"/>
    <xf numFmtId="4" fontId="3" fillId="7" borderId="1" xfId="0" applyNumberFormat="1" applyFont="1" applyFill="1" applyBorder="1"/>
    <xf numFmtId="4" fontId="3" fillId="4" borderId="1" xfId="0" applyNumberFormat="1" applyFont="1" applyFill="1" applyBorder="1"/>
    <xf numFmtId="4" fontId="4" fillId="8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wrapText="1"/>
    </xf>
    <xf numFmtId="165" fontId="0" fillId="0" borderId="1" xfId="2" applyNumberFormat="1" applyFont="1" applyBorder="1"/>
    <xf numFmtId="165" fontId="3" fillId="5" borderId="1" xfId="2" applyNumberFormat="1" applyFont="1" applyFill="1" applyBorder="1"/>
    <xf numFmtId="165" fontId="0" fillId="0" borderId="1" xfId="2" applyNumberFormat="1" applyFont="1" applyFill="1" applyBorder="1"/>
    <xf numFmtId="165" fontId="3" fillId="0" borderId="1" xfId="2" applyNumberFormat="1" applyFont="1" applyBorder="1"/>
    <xf numFmtId="165" fontId="0" fillId="0" borderId="0" xfId="2" applyNumberFormat="1" applyFont="1"/>
    <xf numFmtId="165" fontId="3" fillId="6" borderId="1" xfId="2" applyNumberFormat="1" applyFont="1" applyFill="1" applyBorder="1"/>
    <xf numFmtId="165" fontId="3" fillId="6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/>
    <xf numFmtId="0" fontId="6" fillId="0" borderId="0" xfId="0" applyFont="1"/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891038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E073C15-7D1B-46EF-9CE7-0336D7473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113" workbookViewId="0">
      <selection activeCell="B1" sqref="B1"/>
    </sheetView>
  </sheetViews>
  <sheetFormatPr baseColWidth="10" defaultColWidth="10.875" defaultRowHeight="21" x14ac:dyDescent="0.35"/>
  <cols>
    <col min="1" max="1" width="33" style="1" customWidth="1"/>
    <col min="2" max="2" width="19.5" style="2" customWidth="1"/>
    <col min="3" max="3" width="17.625" style="2" customWidth="1"/>
    <col min="4" max="4" width="18.375" style="2" customWidth="1"/>
    <col min="5" max="5" width="18.5" style="2" customWidth="1"/>
    <col min="6" max="16384" width="10.875" style="2"/>
  </cols>
  <sheetData>
    <row r="1" spans="1:9" ht="104.25" customHeight="1" x14ac:dyDescent="0.35">
      <c r="A1" s="40" t="s">
        <v>34</v>
      </c>
    </row>
    <row r="2" spans="1:9" x14ac:dyDescent="0.35">
      <c r="A2" s="3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</row>
    <row r="3" spans="1:9" x14ac:dyDescent="0.35">
      <c r="A3" s="6"/>
      <c r="B3" s="7"/>
      <c r="C3" s="7"/>
      <c r="D3" s="7"/>
      <c r="E3" s="5"/>
      <c r="F3" s="5"/>
      <c r="G3" s="5"/>
      <c r="H3" s="5"/>
      <c r="I3" s="5"/>
    </row>
    <row r="4" spans="1:9" x14ac:dyDescent="0.35">
      <c r="A4" s="8" t="s">
        <v>32</v>
      </c>
      <c r="B4" s="9">
        <v>1200</v>
      </c>
      <c r="C4" s="9">
        <v>1100</v>
      </c>
      <c r="D4" s="9">
        <v>875</v>
      </c>
      <c r="E4" s="5"/>
      <c r="F4" s="5"/>
      <c r="G4" s="5"/>
      <c r="H4" s="5"/>
      <c r="I4" s="5"/>
    </row>
    <row r="5" spans="1:9" x14ac:dyDescent="0.35">
      <c r="A5" s="6"/>
      <c r="B5" s="7"/>
      <c r="C5" s="7"/>
      <c r="D5" s="7"/>
      <c r="E5" s="5"/>
      <c r="F5" s="5"/>
      <c r="G5" s="5"/>
      <c r="H5" s="5"/>
      <c r="I5" s="5"/>
    </row>
    <row r="6" spans="1:9" x14ac:dyDescent="0.35">
      <c r="A6" s="6" t="s">
        <v>4</v>
      </c>
      <c r="B6" s="7">
        <v>600</v>
      </c>
      <c r="C6" s="7">
        <v>500</v>
      </c>
      <c r="D6" s="7">
        <v>450</v>
      </c>
      <c r="E6" s="5"/>
      <c r="F6" s="5"/>
      <c r="G6" s="5"/>
      <c r="H6" s="5"/>
      <c r="I6" s="5"/>
    </row>
    <row r="7" spans="1:9" x14ac:dyDescent="0.35">
      <c r="A7" s="6" t="s">
        <v>5</v>
      </c>
      <c r="B7" s="7">
        <v>300</v>
      </c>
      <c r="C7" s="7">
        <v>300</v>
      </c>
      <c r="D7" s="7">
        <v>200</v>
      </c>
      <c r="E7" s="5"/>
      <c r="F7" s="5"/>
      <c r="G7" s="5"/>
      <c r="H7" s="5"/>
      <c r="I7" s="5"/>
    </row>
    <row r="8" spans="1:9" x14ac:dyDescent="0.35">
      <c r="A8" s="6" t="s">
        <v>30</v>
      </c>
      <c r="B8" s="7">
        <v>50</v>
      </c>
      <c r="C8" s="7">
        <v>75</v>
      </c>
      <c r="D8" s="7">
        <v>50</v>
      </c>
      <c r="E8" s="5"/>
      <c r="F8" s="5"/>
      <c r="G8" s="5"/>
      <c r="H8" s="5"/>
      <c r="I8" s="5"/>
    </row>
    <row r="9" spans="1:9" x14ac:dyDescent="0.35">
      <c r="A9" s="8" t="s">
        <v>31</v>
      </c>
      <c r="B9" s="9">
        <f>B6+B7+B8</f>
        <v>950</v>
      </c>
      <c r="C9" s="9">
        <f t="shared" ref="C9:D9" si="0">C6+C7+C8</f>
        <v>875</v>
      </c>
      <c r="D9" s="9">
        <f t="shared" si="0"/>
        <v>700</v>
      </c>
      <c r="E9" s="5"/>
      <c r="F9" s="5"/>
      <c r="G9" s="5"/>
      <c r="H9" s="5"/>
      <c r="I9" s="5"/>
    </row>
    <row r="10" spans="1:9" x14ac:dyDescent="0.35">
      <c r="A10" s="6"/>
      <c r="B10" s="7"/>
      <c r="C10" s="7"/>
      <c r="D10" s="7"/>
      <c r="E10" s="5"/>
      <c r="F10" s="5"/>
      <c r="G10" s="5"/>
      <c r="H10" s="5"/>
      <c r="I10" s="5"/>
    </row>
    <row r="11" spans="1:9" x14ac:dyDescent="0.35">
      <c r="A11" s="8" t="s">
        <v>6</v>
      </c>
      <c r="B11" s="9">
        <f>B4-B9</f>
        <v>250</v>
      </c>
      <c r="C11" s="9">
        <f t="shared" ref="C11:D11" si="1">C4-C9</f>
        <v>225</v>
      </c>
      <c r="D11" s="9">
        <f t="shared" si="1"/>
        <v>175</v>
      </c>
      <c r="E11" s="5"/>
      <c r="F11" s="5"/>
      <c r="G11" s="5"/>
      <c r="H11" s="5"/>
      <c r="I11" s="5"/>
    </row>
    <row r="12" spans="1:9" x14ac:dyDescent="0.35">
      <c r="A12" s="10"/>
      <c r="B12" s="5"/>
      <c r="C12" s="5"/>
      <c r="D12" s="5"/>
      <c r="E12" s="5"/>
      <c r="F12" s="5"/>
      <c r="G12" s="5"/>
      <c r="H12" s="5"/>
      <c r="I12" s="5"/>
    </row>
    <row r="13" spans="1:9" x14ac:dyDescent="0.35">
      <c r="A13" s="3"/>
      <c r="B13" s="4" t="s">
        <v>7</v>
      </c>
      <c r="C13" s="4" t="s">
        <v>8</v>
      </c>
      <c r="D13" s="4" t="s">
        <v>9</v>
      </c>
      <c r="E13" s="5"/>
      <c r="F13" s="5"/>
      <c r="G13" s="5"/>
      <c r="H13" s="5"/>
      <c r="I13" s="5"/>
    </row>
    <row r="14" spans="1:9" x14ac:dyDescent="0.35">
      <c r="A14" s="6" t="s">
        <v>1</v>
      </c>
      <c r="B14" s="11">
        <v>10000</v>
      </c>
      <c r="C14" s="11">
        <f>B11</f>
        <v>250</v>
      </c>
      <c r="D14" s="12">
        <f>B14*C14</f>
        <v>2500000</v>
      </c>
      <c r="E14" s="5"/>
      <c r="F14" s="5"/>
      <c r="G14" s="5"/>
      <c r="H14" s="5"/>
      <c r="I14" s="5"/>
    </row>
    <row r="15" spans="1:9" x14ac:dyDescent="0.35">
      <c r="A15" s="6" t="s">
        <v>2</v>
      </c>
      <c r="B15" s="11">
        <v>6000</v>
      </c>
      <c r="C15" s="11">
        <f>C11</f>
        <v>225</v>
      </c>
      <c r="D15" s="12">
        <f>B15*C15</f>
        <v>1350000</v>
      </c>
      <c r="E15" s="5"/>
      <c r="F15" s="5"/>
      <c r="G15" s="5"/>
      <c r="H15" s="5"/>
      <c r="I15" s="5"/>
    </row>
    <row r="16" spans="1:9" x14ac:dyDescent="0.35">
      <c r="A16" s="6" t="s">
        <v>3</v>
      </c>
      <c r="B16" s="11">
        <v>10000</v>
      </c>
      <c r="C16" s="11">
        <f>D11</f>
        <v>175</v>
      </c>
      <c r="D16" s="12">
        <f>B16*C16</f>
        <v>1750000</v>
      </c>
      <c r="E16" s="5"/>
      <c r="F16" s="5"/>
      <c r="G16" s="5"/>
      <c r="H16" s="5"/>
      <c r="I16" s="5"/>
    </row>
    <row r="17" spans="1:9" x14ac:dyDescent="0.35">
      <c r="A17" s="8" t="s">
        <v>10</v>
      </c>
      <c r="B17" s="11"/>
      <c r="C17" s="11"/>
      <c r="D17" s="13">
        <f>D14+D15+D16</f>
        <v>5600000</v>
      </c>
      <c r="E17" s="5"/>
      <c r="F17" s="5"/>
      <c r="G17" s="5"/>
      <c r="H17" s="5"/>
      <c r="I17" s="5"/>
    </row>
    <row r="18" spans="1:9" x14ac:dyDescent="0.35">
      <c r="A18" s="14"/>
      <c r="B18" s="15"/>
      <c r="C18" s="15"/>
      <c r="D18" s="16"/>
      <c r="E18" s="5"/>
      <c r="F18" s="5"/>
      <c r="G18" s="5"/>
      <c r="H18" s="5"/>
      <c r="I18" s="5"/>
    </row>
    <row r="19" spans="1:9" x14ac:dyDescent="0.35">
      <c r="A19" s="17"/>
      <c r="B19" s="4" t="s">
        <v>7</v>
      </c>
      <c r="C19" s="4" t="s">
        <v>11</v>
      </c>
      <c r="D19" s="4" t="s">
        <v>12</v>
      </c>
      <c r="E19" s="18"/>
      <c r="F19" s="5"/>
      <c r="G19" s="5"/>
      <c r="H19" s="5"/>
      <c r="I19" s="5"/>
    </row>
    <row r="20" spans="1:9" x14ac:dyDescent="0.35">
      <c r="A20" s="6" t="s">
        <v>1</v>
      </c>
      <c r="B20" s="11">
        <f>B14</f>
        <v>10000</v>
      </c>
      <c r="C20" s="11">
        <v>20</v>
      </c>
      <c r="D20" s="11">
        <f>B20*C20</f>
        <v>200000</v>
      </c>
      <c r="E20" s="5"/>
      <c r="F20" s="5"/>
      <c r="G20" s="5"/>
      <c r="H20" s="5"/>
      <c r="I20" s="5"/>
    </row>
    <row r="21" spans="1:9" x14ac:dyDescent="0.35">
      <c r="A21" s="6" t="s">
        <v>2</v>
      </c>
      <c r="B21" s="11">
        <f t="shared" ref="B21:B22" si="2">B15</f>
        <v>6000</v>
      </c>
      <c r="C21" s="11">
        <v>12</v>
      </c>
      <c r="D21" s="11">
        <f>B21*C21</f>
        <v>72000</v>
      </c>
      <c r="E21" s="5"/>
      <c r="F21" s="5"/>
      <c r="G21" s="5"/>
      <c r="H21" s="5"/>
      <c r="I21" s="5"/>
    </row>
    <row r="22" spans="1:9" x14ac:dyDescent="0.35">
      <c r="A22" s="6" t="s">
        <v>3</v>
      </c>
      <c r="B22" s="11">
        <f t="shared" si="2"/>
        <v>10000</v>
      </c>
      <c r="C22" s="11">
        <v>6</v>
      </c>
      <c r="D22" s="11">
        <f>B22*C22</f>
        <v>60000</v>
      </c>
      <c r="E22" s="5"/>
      <c r="F22" s="5"/>
      <c r="G22" s="5"/>
      <c r="H22" s="5"/>
      <c r="I22" s="5"/>
    </row>
    <row r="23" spans="1:9" x14ac:dyDescent="0.35">
      <c r="A23" s="8" t="s">
        <v>13</v>
      </c>
      <c r="B23" s="19"/>
      <c r="C23" s="19"/>
      <c r="D23" s="19">
        <f>D20+D21+D22</f>
        <v>332000</v>
      </c>
      <c r="E23" s="5"/>
      <c r="F23" s="5"/>
      <c r="G23" s="5"/>
      <c r="H23" s="5"/>
      <c r="I23" s="5"/>
    </row>
    <row r="24" spans="1:9" x14ac:dyDescent="0.35">
      <c r="A24" s="14"/>
      <c r="B24" s="20"/>
      <c r="C24" s="20"/>
      <c r="D24" s="20"/>
      <c r="E24" s="5"/>
      <c r="F24" s="5"/>
      <c r="G24" s="5"/>
      <c r="H24" s="5"/>
      <c r="I24" s="5"/>
    </row>
    <row r="25" spans="1:9" x14ac:dyDescent="0.35">
      <c r="A25" s="17"/>
      <c r="B25" s="21" t="s">
        <v>16</v>
      </c>
      <c r="C25" s="22"/>
      <c r="D25" s="21" t="s">
        <v>17</v>
      </c>
      <c r="E25" s="5"/>
      <c r="F25" s="5"/>
      <c r="G25" s="5"/>
      <c r="H25" s="5"/>
      <c r="I25" s="5"/>
    </row>
    <row r="26" spans="1:9" x14ac:dyDescent="0.35">
      <c r="A26" s="6" t="s">
        <v>15</v>
      </c>
      <c r="B26" s="23">
        <f>D23/60</f>
        <v>5533.333333333333</v>
      </c>
      <c r="C26" s="11"/>
      <c r="D26" s="11">
        <f>D23</f>
        <v>332000</v>
      </c>
      <c r="E26" s="5"/>
      <c r="F26" s="5"/>
      <c r="G26" s="5"/>
      <c r="H26" s="5"/>
      <c r="I26" s="5"/>
    </row>
    <row r="27" spans="1:9" x14ac:dyDescent="0.35">
      <c r="A27" s="6" t="s">
        <v>14</v>
      </c>
      <c r="B27" s="11">
        <v>6800</v>
      </c>
      <c r="C27" s="11"/>
      <c r="D27" s="11">
        <f>B27*60</f>
        <v>408000</v>
      </c>
      <c r="E27" s="5"/>
      <c r="F27" s="5"/>
      <c r="G27" s="5"/>
      <c r="H27" s="5"/>
      <c r="I27" s="5"/>
    </row>
    <row r="28" spans="1:9" x14ac:dyDescent="0.35">
      <c r="A28" s="6"/>
      <c r="B28" s="7"/>
      <c r="C28" s="7"/>
      <c r="D28" s="7"/>
      <c r="E28" s="5"/>
      <c r="F28" s="5"/>
      <c r="G28" s="5"/>
      <c r="H28" s="5"/>
      <c r="I28" s="5"/>
    </row>
    <row r="29" spans="1:9" x14ac:dyDescent="0.35">
      <c r="A29" s="8" t="s">
        <v>26</v>
      </c>
      <c r="B29" s="24">
        <f>B26/B27</f>
        <v>0.81372549019607843</v>
      </c>
      <c r="C29" s="24"/>
      <c r="D29" s="24">
        <f>D26/D27</f>
        <v>0.81372549019607843</v>
      </c>
      <c r="E29" s="5" t="s">
        <v>18</v>
      </c>
      <c r="F29" s="5"/>
      <c r="G29" s="5"/>
      <c r="H29" s="5"/>
      <c r="I29" s="5"/>
    </row>
    <row r="30" spans="1:9" x14ac:dyDescent="0.35">
      <c r="A30" s="10"/>
      <c r="B30" s="5"/>
      <c r="C30" s="5"/>
      <c r="D30" s="5"/>
      <c r="E30" s="5"/>
      <c r="F30" s="5"/>
      <c r="G30" s="5"/>
      <c r="H30" s="5"/>
      <c r="I30" s="5"/>
    </row>
    <row r="31" spans="1:9" x14ac:dyDescent="0.35">
      <c r="A31" s="10"/>
      <c r="B31" s="5"/>
      <c r="C31" s="5"/>
      <c r="D31" s="5"/>
      <c r="E31" s="5"/>
      <c r="F31" s="5"/>
      <c r="G31" s="5"/>
      <c r="H31" s="5"/>
      <c r="I31" s="5"/>
    </row>
    <row r="32" spans="1:9" x14ac:dyDescent="0.35">
      <c r="A32" s="3" t="s">
        <v>27</v>
      </c>
      <c r="B32" s="4" t="s">
        <v>1</v>
      </c>
      <c r="C32" s="4" t="s">
        <v>2</v>
      </c>
      <c r="D32" s="4" t="s">
        <v>3</v>
      </c>
      <c r="E32" s="5"/>
      <c r="F32" s="5"/>
      <c r="G32" s="5"/>
      <c r="H32" s="5"/>
      <c r="I32" s="5"/>
    </row>
    <row r="33" spans="1:9" x14ac:dyDescent="0.35">
      <c r="A33" s="6" t="s">
        <v>6</v>
      </c>
      <c r="B33" s="7">
        <f>B11</f>
        <v>250</v>
      </c>
      <c r="C33" s="7">
        <f t="shared" ref="C33:D33" si="3">C11</f>
        <v>225</v>
      </c>
      <c r="D33" s="7">
        <f t="shared" si="3"/>
        <v>175</v>
      </c>
      <c r="E33" s="5"/>
      <c r="F33" s="5"/>
      <c r="G33" s="5"/>
      <c r="H33" s="5"/>
      <c r="I33" s="5"/>
    </row>
    <row r="34" spans="1:9" x14ac:dyDescent="0.35">
      <c r="A34" s="6" t="s">
        <v>17</v>
      </c>
      <c r="B34" s="7">
        <v>20</v>
      </c>
      <c r="C34" s="7">
        <v>12</v>
      </c>
      <c r="D34" s="7">
        <v>6</v>
      </c>
      <c r="E34" s="5"/>
      <c r="F34" s="5"/>
      <c r="G34" s="5"/>
      <c r="H34" s="5"/>
      <c r="I34" s="5"/>
    </row>
    <row r="35" spans="1:9" x14ac:dyDescent="0.35">
      <c r="A35" s="25" t="s">
        <v>19</v>
      </c>
      <c r="B35" s="26">
        <f>B33/B34</f>
        <v>12.5</v>
      </c>
      <c r="C35" s="27">
        <f t="shared" ref="C35:D35" si="4">C33/C34</f>
        <v>18.75</v>
      </c>
      <c r="D35" s="28">
        <f t="shared" si="4"/>
        <v>29.166666666666668</v>
      </c>
      <c r="E35" s="5"/>
      <c r="F35" s="5"/>
      <c r="G35" s="5"/>
      <c r="H35" s="5"/>
      <c r="I35" s="5"/>
    </row>
    <row r="36" spans="1:9" x14ac:dyDescent="0.35">
      <c r="A36" s="8" t="s">
        <v>20</v>
      </c>
      <c r="B36" s="29">
        <v>3</v>
      </c>
      <c r="C36" s="29">
        <v>2</v>
      </c>
      <c r="D36" s="29">
        <v>1</v>
      </c>
      <c r="E36" s="5"/>
      <c r="F36" s="5"/>
      <c r="G36" s="5"/>
      <c r="H36" s="5"/>
      <c r="I36" s="5"/>
    </row>
    <row r="37" spans="1:9" x14ac:dyDescent="0.35">
      <c r="A37" s="10"/>
      <c r="B37" s="5"/>
      <c r="C37" s="5"/>
      <c r="D37" s="5"/>
      <c r="E37" s="5"/>
      <c r="F37" s="5"/>
      <c r="G37" s="5"/>
      <c r="H37" s="5"/>
      <c r="I37" s="5"/>
    </row>
    <row r="38" spans="1:9" x14ac:dyDescent="0.35">
      <c r="A38" s="10"/>
      <c r="B38" s="5"/>
      <c r="C38" s="5"/>
      <c r="D38" s="5"/>
      <c r="E38" s="5"/>
      <c r="F38" s="5"/>
      <c r="G38" s="5"/>
      <c r="H38" s="5"/>
      <c r="I38" s="5"/>
    </row>
    <row r="39" spans="1:9" ht="33" x14ac:dyDescent="0.35">
      <c r="A39" s="3" t="s">
        <v>0</v>
      </c>
      <c r="B39" s="30" t="s">
        <v>33</v>
      </c>
      <c r="C39" s="30" t="s">
        <v>28</v>
      </c>
      <c r="D39" s="30" t="s">
        <v>21</v>
      </c>
      <c r="E39" s="31" t="s">
        <v>29</v>
      </c>
      <c r="F39" s="5"/>
      <c r="G39" s="5"/>
      <c r="H39" s="5"/>
      <c r="I39" s="5"/>
    </row>
    <row r="40" spans="1:9" x14ac:dyDescent="0.35">
      <c r="A40" s="32" t="s">
        <v>22</v>
      </c>
      <c r="B40" s="33">
        <v>12000</v>
      </c>
      <c r="C40" s="32">
        <v>6</v>
      </c>
      <c r="D40" s="32">
        <f>B40*C40</f>
        <v>72000</v>
      </c>
      <c r="E40" s="32">
        <f>408000-72000</f>
        <v>336000</v>
      </c>
      <c r="F40" s="5"/>
      <c r="G40" s="5"/>
      <c r="H40" s="5"/>
      <c r="I40" s="5"/>
    </row>
    <row r="41" spans="1:9" x14ac:dyDescent="0.35">
      <c r="A41" s="32" t="s">
        <v>2</v>
      </c>
      <c r="B41" s="33">
        <v>8000</v>
      </c>
      <c r="C41" s="32">
        <v>12</v>
      </c>
      <c r="D41" s="32">
        <f>B41*C41</f>
        <v>96000</v>
      </c>
      <c r="E41" s="34">
        <f>336000-96000</f>
        <v>240000</v>
      </c>
      <c r="F41" s="5"/>
      <c r="G41" s="5"/>
      <c r="H41" s="5"/>
      <c r="I41" s="5"/>
    </row>
    <row r="42" spans="1:9" x14ac:dyDescent="0.35">
      <c r="A42" s="32" t="s">
        <v>1</v>
      </c>
      <c r="B42" s="32">
        <v>14000</v>
      </c>
      <c r="C42" s="32">
        <v>20</v>
      </c>
      <c r="D42" s="32"/>
      <c r="E42" s="32"/>
      <c r="F42" s="5"/>
      <c r="G42" s="5"/>
      <c r="H42" s="5"/>
      <c r="I42" s="5"/>
    </row>
    <row r="43" spans="1:9" x14ac:dyDescent="0.35">
      <c r="A43" s="32"/>
      <c r="B43" s="32"/>
      <c r="C43" s="32"/>
      <c r="D43" s="32"/>
      <c r="E43" s="32"/>
      <c r="F43" s="5"/>
      <c r="G43" s="5"/>
      <c r="H43" s="5"/>
      <c r="I43" s="5"/>
    </row>
    <row r="44" spans="1:9" x14ac:dyDescent="0.35">
      <c r="A44" s="32" t="s">
        <v>23</v>
      </c>
      <c r="B44" s="34">
        <v>240000</v>
      </c>
      <c r="C44" s="32"/>
      <c r="D44" s="32"/>
      <c r="E44" s="32"/>
      <c r="F44" s="5"/>
      <c r="G44" s="5"/>
      <c r="H44" s="5"/>
      <c r="I44" s="5"/>
    </row>
    <row r="45" spans="1:9" x14ac:dyDescent="0.35">
      <c r="A45" s="32" t="s">
        <v>24</v>
      </c>
      <c r="B45" s="32">
        <v>20</v>
      </c>
      <c r="C45" s="32"/>
      <c r="D45" s="32"/>
      <c r="E45" s="32"/>
      <c r="F45" s="5"/>
      <c r="G45" s="5"/>
      <c r="H45" s="5"/>
      <c r="I45" s="5"/>
    </row>
    <row r="46" spans="1:9" x14ac:dyDescent="0.35">
      <c r="A46" s="35" t="s">
        <v>25</v>
      </c>
      <c r="B46" s="33">
        <f>B44/B45</f>
        <v>12000</v>
      </c>
      <c r="C46" s="32"/>
      <c r="D46" s="32"/>
      <c r="E46" s="32"/>
      <c r="F46" s="5"/>
      <c r="G46" s="5"/>
      <c r="H46" s="5"/>
      <c r="I46" s="5"/>
    </row>
    <row r="47" spans="1:9" x14ac:dyDescent="0.35">
      <c r="A47" s="36"/>
      <c r="B47" s="36"/>
      <c r="C47" s="36"/>
      <c r="D47" s="36"/>
      <c r="E47" s="36"/>
      <c r="F47" s="5"/>
      <c r="G47" s="5"/>
      <c r="H47" s="5"/>
      <c r="I47" s="5"/>
    </row>
    <row r="48" spans="1:9" x14ac:dyDescent="0.35">
      <c r="A48" s="37"/>
      <c r="B48" s="38" t="s">
        <v>7</v>
      </c>
      <c r="C48" s="38" t="s">
        <v>8</v>
      </c>
      <c r="D48" s="38" t="s">
        <v>9</v>
      </c>
      <c r="E48" s="36"/>
      <c r="F48" s="5"/>
      <c r="G48" s="5"/>
      <c r="H48" s="5"/>
      <c r="I48" s="5"/>
    </row>
    <row r="49" spans="1:9" x14ac:dyDescent="0.35">
      <c r="A49" s="32" t="s">
        <v>1</v>
      </c>
      <c r="B49" s="32">
        <v>12000</v>
      </c>
      <c r="C49" s="32">
        <f>B11</f>
        <v>250</v>
      </c>
      <c r="D49" s="32">
        <f>B49*C49</f>
        <v>3000000</v>
      </c>
      <c r="E49" s="36"/>
      <c r="F49" s="5"/>
      <c r="G49" s="5"/>
      <c r="H49" s="5"/>
      <c r="I49" s="5"/>
    </row>
    <row r="50" spans="1:9" x14ac:dyDescent="0.35">
      <c r="A50" s="32" t="s">
        <v>2</v>
      </c>
      <c r="B50" s="32">
        <v>8000</v>
      </c>
      <c r="C50" s="32">
        <v>225</v>
      </c>
      <c r="D50" s="32">
        <f>B50*C50</f>
        <v>1800000</v>
      </c>
      <c r="E50" s="36"/>
      <c r="F50" s="5"/>
      <c r="G50" s="5"/>
      <c r="H50" s="5"/>
      <c r="I50" s="5"/>
    </row>
    <row r="51" spans="1:9" x14ac:dyDescent="0.35">
      <c r="A51" s="32" t="s">
        <v>3</v>
      </c>
      <c r="B51" s="32">
        <v>12000</v>
      </c>
      <c r="C51" s="32">
        <v>175</v>
      </c>
      <c r="D51" s="32">
        <f>B51*C51</f>
        <v>2100000</v>
      </c>
      <c r="E51" s="36"/>
      <c r="F51" s="5"/>
      <c r="G51" s="5"/>
      <c r="H51" s="5"/>
      <c r="I51" s="5"/>
    </row>
    <row r="52" spans="1:9" x14ac:dyDescent="0.35">
      <c r="A52" s="35" t="s">
        <v>10</v>
      </c>
      <c r="B52" s="32"/>
      <c r="C52" s="32"/>
      <c r="D52" s="39">
        <f>D49+D50+D51</f>
        <v>6900000</v>
      </c>
      <c r="E52" s="36"/>
      <c r="F52" s="5"/>
      <c r="G52" s="5"/>
      <c r="H52" s="5"/>
      <c r="I52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2017-10-16T11:12:28Z</dcterms:created>
  <dcterms:modified xsi:type="dcterms:W3CDTF">2018-07-04T08:09:01Z</dcterms:modified>
</cp:coreProperties>
</file>