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 codeName="{8C4F1C90-05EB-6A55-5F09-09C24B55AC0B}"/>
  <workbookPr codeName="ThisWorkbook" defaultThemeVersion="124226"/>
  <workbookProtection lockStructure="1"/>
  <bookViews>
    <workbookView xWindow="90" yWindow="120" windowWidth="9360" windowHeight="4440" activeTab="2"/>
  </bookViews>
  <sheets>
    <sheet name="Nåverdimetoden" sheetId="1" r:id="rId1"/>
    <sheet name="Følsomhet" sheetId="2" r:id="rId2"/>
    <sheet name="Internrentemetoden" sheetId="3" r:id="rId3"/>
  </sheets>
  <calcPr calcId="145621"/>
</workbook>
</file>

<file path=xl/calcChain.xml><?xml version="1.0" encoding="utf-8"?>
<calcChain xmlns="http://schemas.openxmlformats.org/spreadsheetml/2006/main">
  <c r="C18" i="2" l="1"/>
  <c r="D18" i="2" s="1"/>
  <c r="C19" i="2"/>
  <c r="C20" i="2"/>
  <c r="C21" i="2"/>
  <c r="C22" i="2"/>
  <c r="C23" i="2"/>
  <c r="C24" i="2"/>
  <c r="C25" i="2"/>
  <c r="B27" i="2"/>
  <c r="B29" i="2" s="1"/>
  <c r="C28" i="2"/>
  <c r="C29" i="2"/>
  <c r="D34" i="2"/>
  <c r="C7" i="3"/>
  <c r="D7" i="3" s="1"/>
  <c r="E7" i="3" s="1"/>
  <c r="F7" i="3" s="1"/>
  <c r="G7" i="3" s="1"/>
  <c r="H7" i="3" s="1"/>
  <c r="I7" i="3" s="1"/>
  <c r="J7" i="3" s="1"/>
  <c r="K7" i="3" s="1"/>
  <c r="L7" i="3" s="1"/>
  <c r="B11" i="3"/>
  <c r="C11" i="3"/>
  <c r="D11" i="3"/>
  <c r="E11" i="3"/>
  <c r="F11" i="3"/>
  <c r="G11" i="3"/>
  <c r="H11" i="3"/>
  <c r="I11" i="3"/>
  <c r="J11" i="3"/>
  <c r="K11" i="3"/>
  <c r="L11" i="3"/>
  <c r="B13" i="3"/>
  <c r="A15" i="3" s="1"/>
  <c r="C7" i="1"/>
  <c r="D7" i="1" s="1"/>
  <c r="E7" i="1" s="1"/>
  <c r="F7" i="1" s="1"/>
  <c r="G7" i="1" s="1"/>
  <c r="H7" i="1" s="1"/>
  <c r="I7" i="1" s="1"/>
  <c r="J7" i="1" s="1"/>
  <c r="K7" i="1" s="1"/>
  <c r="L7" i="1" s="1"/>
  <c r="B11" i="1"/>
  <c r="C11" i="1"/>
  <c r="D11" i="1"/>
  <c r="D13" i="1" s="1"/>
  <c r="D15" i="1" s="1"/>
  <c r="A17" i="1" s="1"/>
  <c r="E11" i="1"/>
  <c r="F11" i="1"/>
  <c r="G11" i="1"/>
  <c r="H11" i="1"/>
  <c r="I11" i="1"/>
  <c r="J11" i="1"/>
  <c r="K11" i="1"/>
  <c r="L11" i="1"/>
  <c r="D14" i="1"/>
  <c r="E18" i="2" l="1"/>
  <c r="D28" i="2"/>
  <c r="D19" i="2"/>
  <c r="D20" i="2"/>
  <c r="D22" i="2"/>
  <c r="D24" i="2"/>
  <c r="D25" i="2"/>
  <c r="D21" i="2" l="1"/>
  <c r="D23" i="2" s="1"/>
  <c r="D29" i="2" s="1"/>
  <c r="E19" i="2"/>
  <c r="E20" i="2"/>
  <c r="E22" i="2"/>
  <c r="E24" i="2"/>
  <c r="E25" i="2"/>
  <c r="F18" i="2"/>
  <c r="E28" i="2"/>
  <c r="G18" i="2" l="1"/>
  <c r="F28" i="2"/>
  <c r="F19" i="2"/>
  <c r="F21" i="2" s="1"/>
  <c r="F20" i="2"/>
  <c r="F22" i="2"/>
  <c r="F24" i="2"/>
  <c r="F25" i="2"/>
  <c r="E21" i="2"/>
  <c r="E23" i="2" s="1"/>
  <c r="E29" i="2" s="1"/>
  <c r="F23" i="2" l="1"/>
  <c r="F29" i="2" s="1"/>
  <c r="G19" i="2"/>
  <c r="G21" i="2" s="1"/>
  <c r="G20" i="2"/>
  <c r="G22" i="2"/>
  <c r="G24" i="2"/>
  <c r="G25" i="2"/>
  <c r="H18" i="2"/>
  <c r="G28" i="2"/>
  <c r="G23" i="2" l="1"/>
  <c r="G29" i="2" s="1"/>
  <c r="I18" i="2"/>
  <c r="H28" i="2"/>
  <c r="H19" i="2"/>
  <c r="H20" i="2"/>
  <c r="H22" i="2"/>
  <c r="H24" i="2"/>
  <c r="H25" i="2"/>
  <c r="H21" i="2" l="1"/>
  <c r="H23" i="2" s="1"/>
  <c r="H29" i="2" s="1"/>
  <c r="I19" i="2"/>
  <c r="I20" i="2"/>
  <c r="I22" i="2"/>
  <c r="I24" i="2"/>
  <c r="I25" i="2"/>
  <c r="J18" i="2"/>
  <c r="I28" i="2"/>
  <c r="K18" i="2" l="1"/>
  <c r="J28" i="2"/>
  <c r="J19" i="2"/>
  <c r="J20" i="2"/>
  <c r="J22" i="2"/>
  <c r="J24" i="2"/>
  <c r="J25" i="2"/>
  <c r="I21" i="2"/>
  <c r="I23" i="2" s="1"/>
  <c r="I29" i="2" s="1"/>
  <c r="J21" i="2" l="1"/>
  <c r="J23" i="2" s="1"/>
  <c r="J29" i="2" s="1"/>
  <c r="K19" i="2"/>
  <c r="K20" i="2"/>
  <c r="K22" i="2"/>
  <c r="K24" i="2"/>
  <c r="K25" i="2"/>
  <c r="L18" i="2"/>
  <c r="K28" i="2"/>
  <c r="K21" i="2" l="1"/>
  <c r="K23" i="2" s="1"/>
  <c r="K29" i="2" s="1"/>
  <c r="L28" i="2"/>
  <c r="L19" i="2"/>
  <c r="L21" i="2" s="1"/>
  <c r="L23" i="2" s="1"/>
  <c r="L29" i="2" s="1"/>
  <c r="D33" i="2" s="1"/>
  <c r="D35" i="2" s="1"/>
  <c r="A37" i="2" s="1"/>
  <c r="L20" i="2"/>
  <c r="L22" i="2"/>
  <c r="L24" i="2"/>
  <c r="L25" i="2"/>
</calcChain>
</file>

<file path=xl/sharedStrings.xml><?xml version="1.0" encoding="utf-8"?>
<sst xmlns="http://schemas.openxmlformats.org/spreadsheetml/2006/main" count="54" uniqueCount="36">
  <si>
    <t>INVESTERINGSANALYSE-NÅVERDI</t>
  </si>
  <si>
    <t>Elev:</t>
  </si>
  <si>
    <t>Oppgave:</t>
  </si>
  <si>
    <t>Rentefot</t>
  </si>
  <si>
    <t>Kontantstrømmer</t>
  </si>
  <si>
    <t>År</t>
  </si>
  <si>
    <t>Investeringsutgift</t>
  </si>
  <si>
    <t>Utrangeringsverdi</t>
  </si>
  <si>
    <t>Innbetalingsoverskudd</t>
  </si>
  <si>
    <t>Kontantstrøm</t>
  </si>
  <si>
    <t>Nåverdien av framtidige innbetalinger</t>
  </si>
  <si>
    <t>Investeringsutgiften</t>
  </si>
  <si>
    <t>Nåverdien</t>
  </si>
  <si>
    <t>INVESTERINGSANALYSE-FØLSOMHET</t>
  </si>
  <si>
    <t>Inndata</t>
  </si>
  <si>
    <t>Antall år</t>
  </si>
  <si>
    <t>Salgspris per stk.</t>
  </si>
  <si>
    <t>Variable kostnader</t>
  </si>
  <si>
    <t>Antall enheter</t>
  </si>
  <si>
    <t>Betalbare faste kostnader</t>
  </si>
  <si>
    <t>Økning i omløpsmidler</t>
  </si>
  <si>
    <t>Kalkulasjonsrente</t>
  </si>
  <si>
    <t>Analyse</t>
  </si>
  <si>
    <t>-Variable kostnader</t>
  </si>
  <si>
    <t>=Dekningsbidrag per stk.</t>
  </si>
  <si>
    <t>* Antall</t>
  </si>
  <si>
    <t>=Dekningsbidrag totalt</t>
  </si>
  <si>
    <t>-Betalbare faste kostnader</t>
  </si>
  <si>
    <t>-Økning i omløpsmidler</t>
  </si>
  <si>
    <t>Vedlikeholdsomkostn.</t>
  </si>
  <si>
    <t>-Investeringsutgift</t>
  </si>
  <si>
    <t>+Utrangeringsverdi</t>
  </si>
  <si>
    <t>=Kontantstrøm</t>
  </si>
  <si>
    <t>Resultat</t>
  </si>
  <si>
    <t>INVESTERINGSANALYSE-INTERNRENTE</t>
  </si>
  <si>
    <t>Beregnet internrente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</si>
</sst>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10"/>
      <name val="Arial"/>
    </font>
    <font>
      <b/>
      <sz val="14"/>
      <name val="Arial"/>
      <family val="2"/>
    </font>
    <font>
      <b/>
      <sz val="10"/>
      <color indexed="9"/>
      <name val="Arial"/>
      <family val="2"/>
    </font>
    <font>
      <b/>
      <sz val="10"/>
      <color indexed="10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64"/>
      </bottom>
      <diagonal/>
    </border>
    <border>
      <left/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2" fillId="2" borderId="0" xfId="0" applyFont="1" applyFill="1"/>
    <xf numFmtId="1" fontId="0" fillId="2" borderId="0" xfId="0" applyNumberFormat="1" applyFill="1"/>
    <xf numFmtId="0" fontId="1" fillId="2" borderId="0" xfId="0" applyFont="1" applyFill="1"/>
    <xf numFmtId="0" fontId="0" fillId="2" borderId="1" xfId="0" applyFill="1" applyBorder="1"/>
    <xf numFmtId="1" fontId="0" fillId="2" borderId="1" xfId="0" applyNumberFormat="1" applyFill="1" applyBorder="1"/>
    <xf numFmtId="1" fontId="1" fillId="2" borderId="0" xfId="0" applyNumberFormat="1" applyFont="1" applyFill="1"/>
    <xf numFmtId="1" fontId="0" fillId="2" borderId="2" xfId="0" applyNumberForma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6" xfId="0" applyFont="1" applyFill="1" applyBorder="1"/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" fontId="0" fillId="2" borderId="0" xfId="0" applyNumberFormat="1" applyFill="1" applyBorder="1"/>
    <xf numFmtId="10" fontId="0" fillId="2" borderId="0" xfId="0" applyNumberFormat="1" applyFill="1"/>
    <xf numFmtId="0" fontId="0" fillId="2" borderId="0" xfId="0" applyFill="1" applyAlignment="1">
      <alignment horizontal="right"/>
    </xf>
    <xf numFmtId="0" fontId="5" fillId="2" borderId="0" xfId="0" applyFont="1" applyFill="1"/>
    <xf numFmtId="9" fontId="0" fillId="4" borderId="0" xfId="0" applyNumberFormat="1" applyFill="1" applyProtection="1">
      <protection locked="0"/>
    </xf>
    <xf numFmtId="1" fontId="0" fillId="4" borderId="1" xfId="0" applyNumberFormat="1" applyFill="1" applyBorder="1" applyProtection="1">
      <protection locked="0"/>
    </xf>
    <xf numFmtId="0" fontId="0" fillId="4" borderId="0" xfId="0" applyFill="1" applyProtection="1">
      <protection locked="0"/>
    </xf>
    <xf numFmtId="49" fontId="0" fillId="4" borderId="0" xfId="0" applyNumberFormat="1" applyFill="1" applyProtection="1">
      <protection locked="0"/>
    </xf>
    <xf numFmtId="1" fontId="0" fillId="2" borderId="1" xfId="0" quotePrefix="1" applyNumberFormat="1" applyFill="1" applyBorder="1"/>
    <xf numFmtId="1" fontId="7" fillId="2" borderId="0" xfId="0" applyNumberFormat="1" applyFont="1" applyFill="1"/>
    <xf numFmtId="1" fontId="8" fillId="2" borderId="0" xfId="0" applyNumberFormat="1" applyFont="1" applyFill="1"/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1" fontId="6" fillId="2" borderId="0" xfId="0" applyNumberFormat="1" applyFont="1" applyFill="1" applyBorder="1"/>
    <xf numFmtId="1" fontId="0" fillId="2" borderId="3" xfId="0" applyNumberFormat="1" applyFill="1" applyBorder="1"/>
    <xf numFmtId="1" fontId="0" fillId="2" borderId="4" xfId="0" applyNumberFormat="1" applyFill="1" applyBorder="1"/>
    <xf numFmtId="1" fontId="0" fillId="2" borderId="5" xfId="0" applyNumberFormat="1" applyFill="1" applyBorder="1"/>
    <xf numFmtId="1" fontId="6" fillId="2" borderId="12" xfId="0" applyNumberFormat="1" applyFont="1" applyFill="1" applyBorder="1"/>
    <xf numFmtId="1" fontId="0" fillId="2" borderId="13" xfId="0" applyNumberFormat="1" applyFill="1" applyBorder="1"/>
    <xf numFmtId="1" fontId="0" fillId="2" borderId="12" xfId="0" applyNumberFormat="1" applyFill="1" applyBorder="1"/>
    <xf numFmtId="1" fontId="6" fillId="2" borderId="13" xfId="0" applyNumberFormat="1" applyFont="1" applyFill="1" applyBorder="1"/>
    <xf numFmtId="1" fontId="0" fillId="2" borderId="6" xfId="0" applyNumberFormat="1" applyFill="1" applyBorder="1"/>
    <xf numFmtId="1" fontId="0" fillId="2" borderId="14" xfId="0" applyNumberFormat="1" applyFill="1" applyBorder="1"/>
    <xf numFmtId="1" fontId="0" fillId="2" borderId="15" xfId="0" applyNumberFormat="1" applyFill="1" applyBorder="1"/>
    <xf numFmtId="1" fontId="6" fillId="2" borderId="3" xfId="0" applyNumberFormat="1" applyFont="1" applyFill="1" applyBorder="1"/>
    <xf numFmtId="9" fontId="0" fillId="4" borderId="0" xfId="0" applyNumberFormat="1" applyFill="1" applyBorder="1" applyProtection="1">
      <protection locked="0"/>
    </xf>
    <xf numFmtId="0" fontId="0" fillId="4" borderId="0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6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542925</xdr:colOff>
          <xdr:row>1</xdr:row>
          <xdr:rowOff>47625</xdr:rowOff>
        </xdr:from>
        <xdr:to>
          <xdr:col>4</xdr:col>
          <xdr:colOff>542925</xdr:colOff>
          <xdr:row>2</xdr:row>
          <xdr:rowOff>76200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Skriv ut</a:t>
              </a:r>
              <a:endParaRPr lang="nb-NO"/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600075</xdr:colOff>
          <xdr:row>1</xdr:row>
          <xdr:rowOff>47625</xdr:rowOff>
        </xdr:from>
        <xdr:to>
          <xdr:col>3</xdr:col>
          <xdr:colOff>476250</xdr:colOff>
          <xdr:row>2</xdr:row>
          <xdr:rowOff>76200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Internrentemetoden</a:t>
              </a:r>
              <a:endParaRPr lang="nb-NO"/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9525</xdr:colOff>
          <xdr:row>1</xdr:row>
          <xdr:rowOff>47625</xdr:rowOff>
        </xdr:from>
        <xdr:to>
          <xdr:col>0</xdr:col>
          <xdr:colOff>1038225</xdr:colOff>
          <xdr:row>2</xdr:row>
          <xdr:rowOff>76200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Nåverdimetoden</a:t>
              </a:r>
              <a:endParaRPr lang="nb-NO"/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0</xdr:row>
          <xdr:rowOff>95250</xdr:rowOff>
        </xdr:from>
        <xdr:to>
          <xdr:col>5</xdr:col>
          <xdr:colOff>619125</xdr:colOff>
          <xdr:row>2</xdr:row>
          <xdr:rowOff>76200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Nye tall</a:t>
              </a:r>
              <a:endParaRPr lang="nb-NO"/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1123950</xdr:colOff>
          <xdr:row>1</xdr:row>
          <xdr:rowOff>47625</xdr:rowOff>
        </xdr:from>
        <xdr:to>
          <xdr:col>1</xdr:col>
          <xdr:colOff>514350</xdr:colOff>
          <xdr:row>2</xdr:row>
          <xdr:rowOff>76200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Følsomhet</a:t>
              </a:r>
              <a:endParaRPr lang="nb-NO"/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85725</xdr:colOff>
          <xdr:row>1</xdr:row>
          <xdr:rowOff>38100</xdr:rowOff>
        </xdr:from>
        <xdr:to>
          <xdr:col>3</xdr:col>
          <xdr:colOff>704850</xdr:colOff>
          <xdr:row>2</xdr:row>
          <xdr:rowOff>66675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Skriv ut</a:t>
              </a:r>
              <a:endParaRPr lang="nb-NO"/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390525</xdr:colOff>
          <xdr:row>1</xdr:row>
          <xdr:rowOff>38100</xdr:rowOff>
        </xdr:from>
        <xdr:to>
          <xdr:col>3</xdr:col>
          <xdr:colOff>19050</xdr:colOff>
          <xdr:row>2</xdr:row>
          <xdr:rowOff>66675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Internrentemetoden</a:t>
              </a:r>
              <a:endParaRPr lang="nb-NO"/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1</xdr:row>
          <xdr:rowOff>38100</xdr:rowOff>
        </xdr:from>
        <xdr:to>
          <xdr:col>0</xdr:col>
          <xdr:colOff>1028700</xdr:colOff>
          <xdr:row>2</xdr:row>
          <xdr:rowOff>66675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Nåverdimetoden</a:t>
              </a:r>
              <a:endParaRPr lang="nb-NO"/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0</xdr:row>
          <xdr:rowOff>85725</xdr:rowOff>
        </xdr:from>
        <xdr:to>
          <xdr:col>4</xdr:col>
          <xdr:colOff>657225</xdr:colOff>
          <xdr:row>2</xdr:row>
          <xdr:rowOff>66675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Nye tall</a:t>
              </a:r>
              <a:endParaRPr lang="nb-NO"/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1114425</xdr:colOff>
          <xdr:row>1</xdr:row>
          <xdr:rowOff>38100</xdr:rowOff>
        </xdr:from>
        <xdr:to>
          <xdr:col>1</xdr:col>
          <xdr:colOff>304800</xdr:colOff>
          <xdr:row>2</xdr:row>
          <xdr:rowOff>66675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Følsomhet</a:t>
              </a:r>
              <a:endParaRPr lang="nb-NO"/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381000</xdr:colOff>
          <xdr:row>1</xdr:row>
          <xdr:rowOff>19050</xdr:rowOff>
        </xdr:from>
        <xdr:to>
          <xdr:col>4</xdr:col>
          <xdr:colOff>390525</xdr:colOff>
          <xdr:row>2</xdr:row>
          <xdr:rowOff>47625</xdr:rowOff>
        </xdr:to>
        <xdr:sp macro="" textlink="">
          <xdr:nvSpPr>
            <xdr:cNvPr id="3078" name="Button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Skriv ut</a:t>
              </a:r>
              <a:endParaRPr lang="nb-NO"/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381000</xdr:colOff>
          <xdr:row>1</xdr:row>
          <xdr:rowOff>19050</xdr:rowOff>
        </xdr:from>
        <xdr:to>
          <xdr:col>3</xdr:col>
          <xdr:colOff>314325</xdr:colOff>
          <xdr:row>2</xdr:row>
          <xdr:rowOff>47625</xdr:rowOff>
        </xdr:to>
        <xdr:sp macro="" textlink="">
          <xdr:nvSpPr>
            <xdr:cNvPr id="3079" name="Button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Internrentemetoden</a:t>
              </a:r>
              <a:endParaRPr lang="nb-NO"/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1</xdr:row>
          <xdr:rowOff>28575</xdr:rowOff>
        </xdr:from>
        <xdr:to>
          <xdr:col>0</xdr:col>
          <xdr:colOff>1028700</xdr:colOff>
          <xdr:row>2</xdr:row>
          <xdr:rowOff>57150</xdr:rowOff>
        </xdr:to>
        <xdr:sp macro="" textlink="">
          <xdr:nvSpPr>
            <xdr:cNvPr id="3080" name="Button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Nåverdimetoden</a:t>
              </a:r>
              <a:endParaRPr lang="nb-NO"/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485775</xdr:colOff>
          <xdr:row>0</xdr:row>
          <xdr:rowOff>47625</xdr:rowOff>
        </xdr:from>
        <xdr:to>
          <xdr:col>5</xdr:col>
          <xdr:colOff>495300</xdr:colOff>
          <xdr:row>2</xdr:row>
          <xdr:rowOff>47625</xdr:rowOff>
        </xdr:to>
        <xdr:sp macro="" textlink="">
          <xdr:nvSpPr>
            <xdr:cNvPr id="3081" name="Button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Nye tall</a:t>
              </a:r>
              <a:endParaRPr lang="nb-NO"/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1114425</xdr:colOff>
          <xdr:row>1</xdr:row>
          <xdr:rowOff>19050</xdr:rowOff>
        </xdr:from>
        <xdr:to>
          <xdr:col>1</xdr:col>
          <xdr:colOff>295275</xdr:colOff>
          <xdr:row>2</xdr:row>
          <xdr:rowOff>47625</xdr:rowOff>
        </xdr:to>
        <xdr:sp macro="" textlink="">
          <xdr:nvSpPr>
            <xdr:cNvPr id="3082" name="Button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Følsomhet</a:t>
              </a:r>
              <a:endParaRPr lang="nb-NO"/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"/>
  <dimension ref="A1:L17"/>
  <sheetViews>
    <sheetView workbookViewId="0">
      <selection activeCell="K27" sqref="K27"/>
    </sheetView>
  </sheetViews>
  <sheetFormatPr defaultColWidth="9.140625" defaultRowHeight="12.75" x14ac:dyDescent="0.2"/>
  <cols>
    <col min="1" max="1" width="19.5703125" style="1" customWidth="1"/>
    <col min="2" max="2" width="9.42578125" style="1" customWidth="1"/>
    <col min="3" max="3" width="9.7109375" style="1" customWidth="1"/>
    <col min="4" max="4" width="9.28515625" style="1" customWidth="1"/>
    <col min="5" max="5" width="9.5703125" style="1" customWidth="1"/>
    <col min="6" max="6" width="9.85546875" style="1" customWidth="1"/>
    <col min="7" max="7" width="9.7109375" style="1" customWidth="1"/>
    <col min="8" max="16384" width="9.140625" style="1"/>
  </cols>
  <sheetData>
    <row r="1" spans="1:12" ht="18" x14ac:dyDescent="0.25">
      <c r="A1" s="2" t="s">
        <v>0</v>
      </c>
      <c r="G1" s="1" t="s">
        <v>1</v>
      </c>
      <c r="H1" s="21"/>
    </row>
    <row r="2" spans="1:12" x14ac:dyDescent="0.2">
      <c r="G2" s="1" t="s">
        <v>2</v>
      </c>
      <c r="H2" s="22"/>
    </row>
    <row r="4" spans="1:12" x14ac:dyDescent="0.2">
      <c r="A4" s="1" t="s">
        <v>3</v>
      </c>
      <c r="B4" s="19"/>
    </row>
    <row r="5" spans="1:12" ht="13.5" thickBot="1" x14ac:dyDescent="0.25"/>
    <row r="6" spans="1:12" x14ac:dyDescent="0.2">
      <c r="A6" s="9" t="s">
        <v>4</v>
      </c>
      <c r="B6" s="10"/>
      <c r="C6" s="10"/>
      <c r="D6" s="10"/>
      <c r="E6" s="10"/>
      <c r="F6" s="10"/>
      <c r="G6" s="11"/>
      <c r="H6" s="11"/>
      <c r="I6" s="11"/>
      <c r="J6" s="11"/>
      <c r="K6" s="11"/>
      <c r="L6" s="11"/>
    </row>
    <row r="7" spans="1:12" ht="13.5" thickBot="1" x14ac:dyDescent="0.25">
      <c r="A7" s="12" t="s">
        <v>5</v>
      </c>
      <c r="B7" s="13">
        <v>0</v>
      </c>
      <c r="C7" s="13">
        <f t="shared" ref="C7:L7" si="0">B7+1</f>
        <v>1</v>
      </c>
      <c r="D7" s="13">
        <f t="shared" si="0"/>
        <v>2</v>
      </c>
      <c r="E7" s="13">
        <f t="shared" si="0"/>
        <v>3</v>
      </c>
      <c r="F7" s="13">
        <f t="shared" si="0"/>
        <v>4</v>
      </c>
      <c r="G7" s="26">
        <f t="shared" si="0"/>
        <v>5</v>
      </c>
      <c r="H7" s="26">
        <f t="shared" si="0"/>
        <v>6</v>
      </c>
      <c r="I7" s="26">
        <f t="shared" si="0"/>
        <v>7</v>
      </c>
      <c r="J7" s="26">
        <f t="shared" si="0"/>
        <v>8</v>
      </c>
      <c r="K7" s="26">
        <f t="shared" si="0"/>
        <v>9</v>
      </c>
      <c r="L7" s="28">
        <f t="shared" si="0"/>
        <v>10</v>
      </c>
    </row>
    <row r="8" spans="1:12" x14ac:dyDescent="0.2">
      <c r="A8" s="5" t="s">
        <v>6</v>
      </c>
      <c r="B8" s="20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 x14ac:dyDescent="0.2">
      <c r="A9" s="5" t="s">
        <v>7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</row>
    <row r="10" spans="1:12" x14ac:dyDescent="0.2">
      <c r="A10" s="5" t="s">
        <v>8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pans="1:12" x14ac:dyDescent="0.2">
      <c r="A11" s="5" t="s">
        <v>9</v>
      </c>
      <c r="B11" s="6">
        <f t="shared" ref="B11:G11" si="1">SUM(B8:B10)</f>
        <v>0</v>
      </c>
      <c r="C11" s="6">
        <f t="shared" si="1"/>
        <v>0</v>
      </c>
      <c r="D11" s="6">
        <f t="shared" si="1"/>
        <v>0</v>
      </c>
      <c r="E11" s="6">
        <f t="shared" si="1"/>
        <v>0</v>
      </c>
      <c r="F11" s="6">
        <f t="shared" si="1"/>
        <v>0</v>
      </c>
      <c r="G11" s="6">
        <f t="shared" si="1"/>
        <v>0</v>
      </c>
      <c r="H11" s="6">
        <f>SUM(H8:H10)</f>
        <v>0</v>
      </c>
      <c r="I11" s="6">
        <f>SUM(I8:I10)</f>
        <v>0</v>
      </c>
      <c r="J11" s="6">
        <f>SUM(J8:J10)</f>
        <v>0</v>
      </c>
      <c r="K11" s="6">
        <f>SUM(K8:K10)</f>
        <v>0</v>
      </c>
      <c r="L11" s="6">
        <f>SUM(L8:L10)</f>
        <v>0</v>
      </c>
    </row>
    <row r="12" spans="1:12" x14ac:dyDescent="0.2">
      <c r="B12" s="3"/>
      <c r="C12" s="3"/>
      <c r="D12" s="3"/>
      <c r="E12" s="3"/>
      <c r="F12" s="3"/>
      <c r="G12" s="3"/>
    </row>
    <row r="13" spans="1:12" x14ac:dyDescent="0.2">
      <c r="A13" s="1" t="s">
        <v>10</v>
      </c>
      <c r="B13" s="3"/>
      <c r="C13" s="3"/>
      <c r="D13" s="3">
        <f>NPV($B$4,C11:L11)</f>
        <v>0</v>
      </c>
      <c r="E13" s="3"/>
      <c r="F13" s="3"/>
      <c r="G13" s="3"/>
    </row>
    <row r="14" spans="1:12" x14ac:dyDescent="0.2">
      <c r="A14" s="1" t="s">
        <v>11</v>
      </c>
      <c r="B14" s="3"/>
      <c r="C14" s="3"/>
      <c r="D14" s="8">
        <f>B8</f>
        <v>0</v>
      </c>
      <c r="E14" s="3"/>
      <c r="F14" s="3"/>
      <c r="G14" s="3"/>
    </row>
    <row r="15" spans="1:12" x14ac:dyDescent="0.2">
      <c r="A15" s="1" t="s">
        <v>12</v>
      </c>
      <c r="B15" s="3"/>
      <c r="C15" s="3"/>
      <c r="D15" s="7">
        <f>SUM(D13:D14)</f>
        <v>0</v>
      </c>
      <c r="E15" s="3"/>
      <c r="F15" s="3"/>
      <c r="G15" s="3"/>
    </row>
    <row r="17" spans="1:1" x14ac:dyDescent="0.2">
      <c r="A17" s="4" t="str">
        <f>"Investeringen gir "&amp;IF($D$15&gt;0,"positiv","negativ")&amp;" nåverdi og er derfor "&amp;IF($D$15&gt;0,"","u")&amp;"lønnsom."</f>
        <v>Investeringen gir negativ nåverdi og er derfor ulønnsom.</v>
      </c>
    </row>
  </sheetData>
  <sheetProtection sheet="1" objects="1" scenarios="1"/>
  <pageMargins left="0.56999999999999995" right="0.75" top="0.984251969" bottom="0.984251969" header="0.5" footer="0.5"/>
  <pageSetup paperSize="9" orientation="landscape" r:id="rId1"/>
  <headerFooter alignWithMargins="0">
    <oddHeader>&amp;L&amp;A&amp;Cinvestan.xls&amp;R&amp;D</oddHeader>
    <oddFooter>&amp;L&amp;"Britannic Bold,Halvfet"(c) DALE Fagutvikling&amp;C&amp;"Times New Roman,Halvfet Kursiv"Ledelse og økonomisk styring&amp;R&amp;"Arial,Halvfet"side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Line="0" autoPict="0" macro="[0]!Skriv2">
                <anchor>
                  <from>
                    <xdr:col>3</xdr:col>
                    <xdr:colOff>542925</xdr:colOff>
                    <xdr:row>1</xdr:row>
                    <xdr:rowOff>47625</xdr:rowOff>
                  </from>
                  <to>
                    <xdr:col>4</xdr:col>
                    <xdr:colOff>542925</xdr:colOff>
                    <xdr:row>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Line="0" autoPict="0" macro="[0]!TilInternrente">
                <anchor>
                  <from>
                    <xdr:col>1</xdr:col>
                    <xdr:colOff>600075</xdr:colOff>
                    <xdr:row>1</xdr:row>
                    <xdr:rowOff>47625</xdr:rowOff>
                  </from>
                  <to>
                    <xdr:col>3</xdr:col>
                    <xdr:colOff>476250</xdr:colOff>
                    <xdr:row>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Line="0" autoPict="0" macro="[0]!TilNoverdi">
                <anchor>
                  <from>
                    <xdr:col>0</xdr:col>
                    <xdr:colOff>9525</xdr:colOff>
                    <xdr:row>1</xdr:row>
                    <xdr:rowOff>47625</xdr:rowOff>
                  </from>
                  <to>
                    <xdr:col>0</xdr:col>
                    <xdr:colOff>1038225</xdr:colOff>
                    <xdr:row>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Button 5">
              <controlPr defaultSize="0" print="0" autoFill="0" autoLine="0" autoPict="0" macro="[0]!Sletterutine1">
                <anchor moveWithCells="1" sizeWithCells="1">
                  <from>
                    <xdr:col>5</xdr:col>
                    <xdr:colOff>0</xdr:colOff>
                    <xdr:row>0</xdr:row>
                    <xdr:rowOff>95250</xdr:rowOff>
                  </from>
                  <to>
                    <xdr:col>5</xdr:col>
                    <xdr:colOff>619125</xdr:colOff>
                    <xdr:row>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Button 6">
              <controlPr defaultSize="0" print="0" autoFill="0" autoLine="0" autoPict="0" macro="[0]!TilFølsomhet">
                <anchor>
                  <from>
                    <xdr:col>0</xdr:col>
                    <xdr:colOff>1123950</xdr:colOff>
                    <xdr:row>1</xdr:row>
                    <xdr:rowOff>47625</xdr:rowOff>
                  </from>
                  <to>
                    <xdr:col>1</xdr:col>
                    <xdr:colOff>514350</xdr:colOff>
                    <xdr:row>2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2">
    <pageSetUpPr fitToPage="1"/>
  </sheetPr>
  <dimension ref="A1:L41"/>
  <sheetViews>
    <sheetView workbookViewId="0">
      <selection activeCell="G1" sqref="G1"/>
    </sheetView>
  </sheetViews>
  <sheetFormatPr defaultColWidth="11.42578125" defaultRowHeight="12.75" x14ac:dyDescent="0.2"/>
  <cols>
    <col min="1" max="1" width="22.5703125" customWidth="1"/>
    <col min="10" max="12" width="11.42578125" style="1"/>
  </cols>
  <sheetData>
    <row r="1" spans="1:9" ht="18" x14ac:dyDescent="0.25">
      <c r="A1" s="24" t="s">
        <v>13</v>
      </c>
      <c r="B1" s="25"/>
      <c r="C1" s="25"/>
      <c r="D1" s="3"/>
      <c r="E1" s="3"/>
      <c r="F1" s="3" t="s">
        <v>1</v>
      </c>
      <c r="G1" s="21"/>
      <c r="H1" s="1"/>
      <c r="I1" s="1"/>
    </row>
    <row r="2" spans="1:9" x14ac:dyDescent="0.2">
      <c r="A2" s="3"/>
      <c r="B2" s="3"/>
      <c r="C2" s="3"/>
      <c r="D2" s="3"/>
      <c r="E2" s="3"/>
      <c r="F2" s="3" t="s">
        <v>2</v>
      </c>
      <c r="G2" s="22"/>
      <c r="H2" s="1"/>
      <c r="I2" s="1"/>
    </row>
    <row r="3" spans="1:9" ht="13.5" thickBot="1" x14ac:dyDescent="0.25">
      <c r="A3" s="3"/>
      <c r="B3" s="3"/>
      <c r="C3" s="3"/>
      <c r="D3" s="3"/>
      <c r="E3" s="3"/>
      <c r="F3" s="3"/>
      <c r="G3" s="3"/>
      <c r="H3" s="1"/>
      <c r="I3" s="1"/>
    </row>
    <row r="4" spans="1:9" x14ac:dyDescent="0.2">
      <c r="A4" s="40" t="s">
        <v>14</v>
      </c>
      <c r="B4" s="31"/>
      <c r="C4" s="32"/>
      <c r="D4" s="3"/>
      <c r="E4" s="3"/>
      <c r="F4" s="3"/>
      <c r="G4" s="3"/>
      <c r="H4" s="1"/>
      <c r="I4" s="1"/>
    </row>
    <row r="5" spans="1:9" x14ac:dyDescent="0.2">
      <c r="A5" s="35"/>
      <c r="B5" s="15"/>
      <c r="C5" s="34"/>
      <c r="D5" s="3"/>
      <c r="E5" s="3"/>
      <c r="F5" s="3"/>
      <c r="G5" s="3"/>
      <c r="H5" s="1"/>
      <c r="I5" s="1"/>
    </row>
    <row r="6" spans="1:9" x14ac:dyDescent="0.2">
      <c r="A6" s="35" t="s">
        <v>15</v>
      </c>
      <c r="B6" s="42"/>
      <c r="C6" s="34"/>
      <c r="D6" s="3"/>
      <c r="E6" s="3"/>
      <c r="F6" s="3"/>
      <c r="G6" s="3"/>
      <c r="H6" s="1"/>
      <c r="I6" s="1"/>
    </row>
    <row r="7" spans="1:9" x14ac:dyDescent="0.2">
      <c r="A7" s="35" t="s">
        <v>16</v>
      </c>
      <c r="B7" s="42"/>
      <c r="C7" s="34"/>
      <c r="D7" s="3"/>
      <c r="E7" s="3"/>
      <c r="F7" s="3"/>
      <c r="G7" s="3"/>
      <c r="H7" s="1"/>
      <c r="I7" s="1"/>
    </row>
    <row r="8" spans="1:9" x14ac:dyDescent="0.2">
      <c r="A8" s="35" t="s">
        <v>17</v>
      </c>
      <c r="B8" s="42"/>
      <c r="C8" s="34"/>
      <c r="D8" s="3"/>
      <c r="E8" s="3"/>
      <c r="F8" s="3"/>
      <c r="G8" s="3"/>
      <c r="H8" s="1"/>
      <c r="I8" s="1"/>
    </row>
    <row r="9" spans="1:9" x14ac:dyDescent="0.2">
      <c r="A9" s="35" t="s">
        <v>18</v>
      </c>
      <c r="B9" s="42"/>
      <c r="C9" s="34"/>
      <c r="D9" s="3"/>
      <c r="E9" s="3"/>
      <c r="F9" s="3"/>
      <c r="G9" s="3"/>
      <c r="H9" s="1"/>
      <c r="I9" s="1"/>
    </row>
    <row r="10" spans="1:9" x14ac:dyDescent="0.2">
      <c r="A10" s="35" t="s">
        <v>19</v>
      </c>
      <c r="B10" s="42"/>
      <c r="C10" s="34"/>
      <c r="D10" s="3"/>
      <c r="E10" s="3"/>
      <c r="F10" s="3"/>
      <c r="G10" s="3"/>
      <c r="H10" s="1"/>
      <c r="I10" s="1"/>
    </row>
    <row r="11" spans="1:9" x14ac:dyDescent="0.2">
      <c r="A11" s="35" t="s">
        <v>6</v>
      </c>
      <c r="B11" s="42"/>
      <c r="C11" s="34"/>
      <c r="D11" s="3"/>
      <c r="E11" s="3"/>
      <c r="F11" s="3"/>
      <c r="G11" s="3"/>
      <c r="H11" s="1"/>
      <c r="I11" s="1"/>
    </row>
    <row r="12" spans="1:9" x14ac:dyDescent="0.2">
      <c r="A12" s="35" t="s">
        <v>20</v>
      </c>
      <c r="B12" s="42"/>
      <c r="C12" s="34"/>
      <c r="D12" s="3"/>
      <c r="E12" s="3"/>
      <c r="F12" s="3"/>
      <c r="G12" s="3"/>
      <c r="H12" s="1"/>
      <c r="I12" s="1"/>
    </row>
    <row r="13" spans="1:9" x14ac:dyDescent="0.2">
      <c r="A13" s="35" t="s">
        <v>7</v>
      </c>
      <c r="B13" s="42"/>
      <c r="C13" s="34"/>
      <c r="D13" s="3"/>
      <c r="E13" s="3"/>
      <c r="F13" s="3"/>
      <c r="G13" s="3"/>
      <c r="H13" s="1"/>
      <c r="I13" s="1"/>
    </row>
    <row r="14" spans="1:9" x14ac:dyDescent="0.2">
      <c r="A14" s="15" t="s">
        <v>21</v>
      </c>
      <c r="B14" s="41"/>
      <c r="C14" s="34"/>
      <c r="D14" s="3"/>
      <c r="E14" s="3"/>
      <c r="F14" s="3"/>
      <c r="G14" s="3"/>
      <c r="H14" s="1"/>
      <c r="I14" s="1"/>
    </row>
    <row r="15" spans="1:9" ht="13.5" thickBot="1" x14ac:dyDescent="0.25">
      <c r="A15" s="38"/>
      <c r="B15" s="38"/>
      <c r="C15" s="39"/>
      <c r="D15" s="3"/>
      <c r="E15" s="3"/>
      <c r="F15" s="3"/>
      <c r="G15" s="3"/>
      <c r="H15" s="1"/>
      <c r="I15" s="1"/>
    </row>
    <row r="16" spans="1:9" ht="13.5" thickBot="1" x14ac:dyDescent="0.25">
      <c r="A16" s="3"/>
      <c r="B16" s="3"/>
      <c r="C16" s="3"/>
      <c r="D16" s="3"/>
      <c r="E16" s="3"/>
      <c r="F16" s="3"/>
      <c r="G16" s="3"/>
      <c r="H16" s="1"/>
      <c r="I16" s="1"/>
    </row>
    <row r="17" spans="1:12" x14ac:dyDescent="0.2">
      <c r="A17" s="9" t="s">
        <v>22</v>
      </c>
      <c r="B17" s="10"/>
      <c r="C17" s="10"/>
      <c r="D17" s="10"/>
      <c r="E17" s="10"/>
      <c r="F17" s="10"/>
      <c r="G17" s="11"/>
      <c r="H17" s="11"/>
      <c r="I17" s="11"/>
      <c r="J17" s="11"/>
      <c r="K17" s="11"/>
      <c r="L17" s="11"/>
    </row>
    <row r="18" spans="1:12" ht="13.5" thickBot="1" x14ac:dyDescent="0.25">
      <c r="A18" s="12" t="s">
        <v>5</v>
      </c>
      <c r="B18" s="13">
        <v>0</v>
      </c>
      <c r="C18" s="13">
        <f t="shared" ref="C18:L18" si="0">B18+1</f>
        <v>1</v>
      </c>
      <c r="D18" s="13">
        <f t="shared" si="0"/>
        <v>2</v>
      </c>
      <c r="E18" s="13">
        <f t="shared" si="0"/>
        <v>3</v>
      </c>
      <c r="F18" s="13">
        <f t="shared" si="0"/>
        <v>4</v>
      </c>
      <c r="G18" s="26">
        <f t="shared" si="0"/>
        <v>5</v>
      </c>
      <c r="H18" s="26">
        <f t="shared" si="0"/>
        <v>6</v>
      </c>
      <c r="I18" s="26">
        <f t="shared" si="0"/>
        <v>7</v>
      </c>
      <c r="J18" s="26">
        <f t="shared" si="0"/>
        <v>8</v>
      </c>
      <c r="K18" s="26">
        <f t="shared" si="0"/>
        <v>9</v>
      </c>
      <c r="L18" s="26">
        <f t="shared" si="0"/>
        <v>10</v>
      </c>
    </row>
    <row r="19" spans="1:12" x14ac:dyDescent="0.2">
      <c r="A19" s="6" t="s">
        <v>16</v>
      </c>
      <c r="B19" s="6"/>
      <c r="C19" s="6">
        <f>IF(C18&lt;=$B$6,$B$7,0)</f>
        <v>0</v>
      </c>
      <c r="D19" s="6">
        <f t="shared" ref="D19:L19" si="1">IF(D18&lt;=$B$6,$B$7,0)</f>
        <v>0</v>
      </c>
      <c r="E19" s="6">
        <f t="shared" si="1"/>
        <v>0</v>
      </c>
      <c r="F19" s="6">
        <f t="shared" si="1"/>
        <v>0</v>
      </c>
      <c r="G19" s="6">
        <f t="shared" si="1"/>
        <v>0</v>
      </c>
      <c r="H19" s="6">
        <f t="shared" si="1"/>
        <v>0</v>
      </c>
      <c r="I19" s="6">
        <f t="shared" si="1"/>
        <v>0</v>
      </c>
      <c r="J19" s="6">
        <f t="shared" si="1"/>
        <v>0</v>
      </c>
      <c r="K19" s="6">
        <f t="shared" si="1"/>
        <v>0</v>
      </c>
      <c r="L19" s="6">
        <f t="shared" si="1"/>
        <v>0</v>
      </c>
    </row>
    <row r="20" spans="1:12" x14ac:dyDescent="0.2">
      <c r="A20" s="6" t="s">
        <v>23</v>
      </c>
      <c r="B20" s="6"/>
      <c r="C20" s="6">
        <f>IF(C18&lt;=$B$6,$B$8,0)</f>
        <v>0</v>
      </c>
      <c r="D20" s="6">
        <f t="shared" ref="D20:L20" si="2">IF(D18&lt;=$B$6,$B$8,0)</f>
        <v>0</v>
      </c>
      <c r="E20" s="6">
        <f t="shared" si="2"/>
        <v>0</v>
      </c>
      <c r="F20" s="6">
        <f t="shared" si="2"/>
        <v>0</v>
      </c>
      <c r="G20" s="6">
        <f t="shared" si="2"/>
        <v>0</v>
      </c>
      <c r="H20" s="6">
        <f t="shared" si="2"/>
        <v>0</v>
      </c>
      <c r="I20" s="6">
        <f t="shared" si="2"/>
        <v>0</v>
      </c>
      <c r="J20" s="6">
        <f t="shared" si="2"/>
        <v>0</v>
      </c>
      <c r="K20" s="6">
        <f t="shared" si="2"/>
        <v>0</v>
      </c>
      <c r="L20" s="6">
        <f t="shared" si="2"/>
        <v>0</v>
      </c>
    </row>
    <row r="21" spans="1:12" x14ac:dyDescent="0.2">
      <c r="A21" s="6" t="s">
        <v>24</v>
      </c>
      <c r="B21" s="6"/>
      <c r="C21" s="6">
        <f t="shared" ref="C21:L21" si="3">C19-C20</f>
        <v>0</v>
      </c>
      <c r="D21" s="6">
        <f t="shared" si="3"/>
        <v>0</v>
      </c>
      <c r="E21" s="6">
        <f t="shared" si="3"/>
        <v>0</v>
      </c>
      <c r="F21" s="6">
        <f t="shared" si="3"/>
        <v>0</v>
      </c>
      <c r="G21" s="6">
        <f t="shared" si="3"/>
        <v>0</v>
      </c>
      <c r="H21" s="6">
        <f t="shared" si="3"/>
        <v>0</v>
      </c>
      <c r="I21" s="6">
        <f t="shared" si="3"/>
        <v>0</v>
      </c>
      <c r="J21" s="6">
        <f t="shared" si="3"/>
        <v>0</v>
      </c>
      <c r="K21" s="6">
        <f t="shared" si="3"/>
        <v>0</v>
      </c>
      <c r="L21" s="6">
        <f t="shared" si="3"/>
        <v>0</v>
      </c>
    </row>
    <row r="22" spans="1:12" x14ac:dyDescent="0.2">
      <c r="A22" s="6" t="s">
        <v>25</v>
      </c>
      <c r="B22" s="6"/>
      <c r="C22" s="6">
        <f>IF(C18&lt;=$B$6,$B$9,0)</f>
        <v>0</v>
      </c>
      <c r="D22" s="6">
        <f t="shared" ref="D22:L22" si="4">IF(D18&lt;=$B$6,$B$9,0)</f>
        <v>0</v>
      </c>
      <c r="E22" s="6">
        <f t="shared" si="4"/>
        <v>0</v>
      </c>
      <c r="F22" s="6">
        <f t="shared" si="4"/>
        <v>0</v>
      </c>
      <c r="G22" s="6">
        <f t="shared" si="4"/>
        <v>0</v>
      </c>
      <c r="H22" s="6">
        <f t="shared" si="4"/>
        <v>0</v>
      </c>
      <c r="I22" s="6">
        <f t="shared" si="4"/>
        <v>0</v>
      </c>
      <c r="J22" s="6">
        <f t="shared" si="4"/>
        <v>0</v>
      </c>
      <c r="K22" s="6">
        <f t="shared" si="4"/>
        <v>0</v>
      </c>
      <c r="L22" s="6">
        <f t="shared" si="4"/>
        <v>0</v>
      </c>
    </row>
    <row r="23" spans="1:12" x14ac:dyDescent="0.2">
      <c r="A23" s="6" t="s">
        <v>26</v>
      </c>
      <c r="B23" s="6"/>
      <c r="C23" s="6">
        <f t="shared" ref="C23:L23" si="5">C21*C22</f>
        <v>0</v>
      </c>
      <c r="D23" s="6">
        <f t="shared" si="5"/>
        <v>0</v>
      </c>
      <c r="E23" s="6">
        <f t="shared" si="5"/>
        <v>0</v>
      </c>
      <c r="F23" s="6">
        <f t="shared" si="5"/>
        <v>0</v>
      </c>
      <c r="G23" s="6">
        <f t="shared" si="5"/>
        <v>0</v>
      </c>
      <c r="H23" s="6">
        <f t="shared" si="5"/>
        <v>0</v>
      </c>
      <c r="I23" s="6">
        <f t="shared" si="5"/>
        <v>0</v>
      </c>
      <c r="J23" s="6">
        <f t="shared" si="5"/>
        <v>0</v>
      </c>
      <c r="K23" s="6">
        <f t="shared" si="5"/>
        <v>0</v>
      </c>
      <c r="L23" s="6">
        <f t="shared" si="5"/>
        <v>0</v>
      </c>
    </row>
    <row r="24" spans="1:12" x14ac:dyDescent="0.2">
      <c r="A24" s="6" t="s">
        <v>27</v>
      </c>
      <c r="B24" s="6"/>
      <c r="C24" s="6">
        <f>IF(C18&lt;=$B$6,$B$10,0)</f>
        <v>0</v>
      </c>
      <c r="D24" s="6">
        <f t="shared" ref="D24:L24" si="6">IF(D18&lt;=$B$6,$B$10,0)</f>
        <v>0</v>
      </c>
      <c r="E24" s="6">
        <f t="shared" si="6"/>
        <v>0</v>
      </c>
      <c r="F24" s="6">
        <f t="shared" si="6"/>
        <v>0</v>
      </c>
      <c r="G24" s="6">
        <f t="shared" si="6"/>
        <v>0</v>
      </c>
      <c r="H24" s="6">
        <f t="shared" si="6"/>
        <v>0</v>
      </c>
      <c r="I24" s="6">
        <f t="shared" si="6"/>
        <v>0</v>
      </c>
      <c r="J24" s="6">
        <f t="shared" si="6"/>
        <v>0</v>
      </c>
      <c r="K24" s="6">
        <f t="shared" si="6"/>
        <v>0</v>
      </c>
      <c r="L24" s="6">
        <f t="shared" si="6"/>
        <v>0</v>
      </c>
    </row>
    <row r="25" spans="1:12" x14ac:dyDescent="0.2">
      <c r="A25" s="23" t="s">
        <v>28</v>
      </c>
      <c r="B25" s="6"/>
      <c r="C25" s="6">
        <f>IF(C18&lt;=$B$6,$B$12,0)</f>
        <v>0</v>
      </c>
      <c r="D25" s="6">
        <f t="shared" ref="D25:L25" si="7">IF(D18&lt;=$B$6,$B$12,0)</f>
        <v>0</v>
      </c>
      <c r="E25" s="6">
        <f t="shared" si="7"/>
        <v>0</v>
      </c>
      <c r="F25" s="6">
        <f t="shared" si="7"/>
        <v>0</v>
      </c>
      <c r="G25" s="6">
        <f t="shared" si="7"/>
        <v>0</v>
      </c>
      <c r="H25" s="6">
        <f t="shared" si="7"/>
        <v>0</v>
      </c>
      <c r="I25" s="6">
        <f t="shared" si="7"/>
        <v>0</v>
      </c>
      <c r="J25" s="6">
        <f t="shared" si="7"/>
        <v>0</v>
      </c>
      <c r="K25" s="6">
        <f t="shared" si="7"/>
        <v>0</v>
      </c>
      <c r="L25" s="6">
        <f t="shared" si="7"/>
        <v>0</v>
      </c>
    </row>
    <row r="26" spans="1:12" x14ac:dyDescent="0.2">
      <c r="A26" s="43" t="s">
        <v>29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  <row r="27" spans="1:12" x14ac:dyDescent="0.2">
      <c r="A27" s="6" t="s">
        <v>30</v>
      </c>
      <c r="B27" s="6">
        <f>-$B$11</f>
        <v>0</v>
      </c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x14ac:dyDescent="0.2">
      <c r="A28" s="6" t="s">
        <v>31</v>
      </c>
      <c r="B28" s="6"/>
      <c r="C28" s="6">
        <f>IF(C18=$B$6,$B$13,0)</f>
        <v>0</v>
      </c>
      <c r="D28" s="6">
        <f t="shared" ref="D28:L28" si="8">IF(D18=$B$6,$B$13,0)</f>
        <v>0</v>
      </c>
      <c r="E28" s="6">
        <f t="shared" si="8"/>
        <v>0</v>
      </c>
      <c r="F28" s="6">
        <f t="shared" si="8"/>
        <v>0</v>
      </c>
      <c r="G28" s="6">
        <f t="shared" si="8"/>
        <v>0</v>
      </c>
      <c r="H28" s="6">
        <f t="shared" si="8"/>
        <v>0</v>
      </c>
      <c r="I28" s="6">
        <f t="shared" si="8"/>
        <v>0</v>
      </c>
      <c r="J28" s="6">
        <f t="shared" si="8"/>
        <v>0</v>
      </c>
      <c r="K28" s="6">
        <f t="shared" si="8"/>
        <v>0</v>
      </c>
      <c r="L28" s="6">
        <f t="shared" si="8"/>
        <v>0</v>
      </c>
    </row>
    <row r="29" spans="1:12" x14ac:dyDescent="0.2">
      <c r="A29" s="6" t="s">
        <v>32</v>
      </c>
      <c r="B29" s="6">
        <f t="shared" ref="B29:L29" si="9">B23-B24-B25+B26+B27+B28</f>
        <v>0</v>
      </c>
      <c r="C29" s="6">
        <f t="shared" si="9"/>
        <v>0</v>
      </c>
      <c r="D29" s="6">
        <f t="shared" si="9"/>
        <v>0</v>
      </c>
      <c r="E29" s="6">
        <f t="shared" si="9"/>
        <v>0</v>
      </c>
      <c r="F29" s="6">
        <f t="shared" si="9"/>
        <v>0</v>
      </c>
      <c r="G29" s="6">
        <f t="shared" si="9"/>
        <v>0</v>
      </c>
      <c r="H29" s="6">
        <f t="shared" si="9"/>
        <v>0</v>
      </c>
      <c r="I29" s="6">
        <f t="shared" si="9"/>
        <v>0</v>
      </c>
      <c r="J29" s="6">
        <f t="shared" si="9"/>
        <v>0</v>
      </c>
      <c r="K29" s="6">
        <f t="shared" si="9"/>
        <v>0</v>
      </c>
      <c r="L29" s="6">
        <f t="shared" si="9"/>
        <v>0</v>
      </c>
    </row>
    <row r="30" spans="1:12" ht="13.5" thickBot="1" x14ac:dyDescent="0.25">
      <c r="A30" s="3"/>
      <c r="B30" s="3"/>
      <c r="C30" s="3"/>
      <c r="D30" s="3"/>
      <c r="E30" s="3"/>
      <c r="F30" s="3"/>
      <c r="G30" s="3"/>
      <c r="H30" s="1"/>
      <c r="I30" s="1"/>
    </row>
    <row r="31" spans="1:12" x14ac:dyDescent="0.2">
      <c r="A31" s="30"/>
      <c r="B31" s="31"/>
      <c r="C31" s="31"/>
      <c r="D31" s="32"/>
      <c r="E31" s="3"/>
      <c r="F31" s="3"/>
      <c r="G31" s="3"/>
      <c r="H31" s="1"/>
      <c r="I31" s="1"/>
    </row>
    <row r="32" spans="1:12" x14ac:dyDescent="0.2">
      <c r="A32" s="33" t="s">
        <v>33</v>
      </c>
      <c r="B32" s="15"/>
      <c r="C32" s="15"/>
      <c r="D32" s="34"/>
      <c r="E32" s="3"/>
      <c r="F32" s="3"/>
      <c r="G32" s="3"/>
      <c r="H32" s="1"/>
      <c r="I32" s="1"/>
    </row>
    <row r="33" spans="1:9" x14ac:dyDescent="0.2">
      <c r="A33" s="35" t="s">
        <v>10</v>
      </c>
      <c r="B33" s="15"/>
      <c r="C33" s="15"/>
      <c r="D33" s="34">
        <f>NPV($B$14,C29:L29)</f>
        <v>0</v>
      </c>
      <c r="E33" s="3"/>
      <c r="F33" s="3"/>
      <c r="G33" s="3"/>
      <c r="H33" s="1"/>
      <c r="I33" s="1"/>
    </row>
    <row r="34" spans="1:9" x14ac:dyDescent="0.2">
      <c r="A34" s="35" t="s">
        <v>11</v>
      </c>
      <c r="B34" s="15"/>
      <c r="C34" s="15"/>
      <c r="D34" s="34">
        <f>-B11</f>
        <v>0</v>
      </c>
      <c r="E34" s="3"/>
      <c r="F34" s="3"/>
      <c r="G34" s="3"/>
      <c r="H34" s="1"/>
      <c r="I34" s="1"/>
    </row>
    <row r="35" spans="1:9" x14ac:dyDescent="0.2">
      <c r="A35" s="33" t="s">
        <v>12</v>
      </c>
      <c r="B35" s="29"/>
      <c r="C35" s="29"/>
      <c r="D35" s="36">
        <f>SUM(D33:D34)</f>
        <v>0</v>
      </c>
      <c r="E35" s="3"/>
      <c r="F35" s="3"/>
      <c r="G35" s="3"/>
      <c r="H35" s="1"/>
      <c r="I35" s="1"/>
    </row>
    <row r="36" spans="1:9" x14ac:dyDescent="0.2">
      <c r="A36" s="35"/>
      <c r="B36" s="15"/>
      <c r="C36" s="15"/>
      <c r="D36" s="34"/>
      <c r="E36" s="3"/>
      <c r="F36" s="3"/>
      <c r="G36" s="3"/>
      <c r="H36" s="1"/>
      <c r="I36" s="1"/>
    </row>
    <row r="37" spans="1:9" x14ac:dyDescent="0.2">
      <c r="A37" s="35" t="str">
        <f>"Investeringen gir "&amp;IF($D$35&gt;0,"positiv","negativ")&amp;" nåverdi og er derfor "&amp;IF($D$35&gt;0,"","u")&amp;"lønnsom."</f>
        <v>Investeringen gir negativ nåverdi og er derfor ulønnsom.</v>
      </c>
      <c r="B37" s="15"/>
      <c r="C37" s="15"/>
      <c r="D37" s="34"/>
      <c r="E37" s="3"/>
      <c r="F37" s="3"/>
      <c r="G37" s="3"/>
      <c r="H37" s="1"/>
      <c r="I37" s="1"/>
    </row>
    <row r="38" spans="1:9" ht="13.5" thickBot="1" x14ac:dyDescent="0.25">
      <c r="A38" s="37"/>
      <c r="B38" s="38"/>
      <c r="C38" s="38"/>
      <c r="D38" s="39"/>
      <c r="E38" s="3"/>
      <c r="F38" s="3"/>
      <c r="G38" s="3"/>
      <c r="H38" s="1"/>
      <c r="I38" s="1"/>
    </row>
    <row r="39" spans="1:9" x14ac:dyDescent="0.2">
      <c r="A39" s="3"/>
      <c r="B39" s="3"/>
      <c r="C39" s="3"/>
      <c r="D39" s="3"/>
      <c r="E39" s="3"/>
      <c r="F39" s="3"/>
      <c r="G39" s="3"/>
      <c r="H39" s="1"/>
      <c r="I39" s="1"/>
    </row>
    <row r="40" spans="1:9" x14ac:dyDescent="0.2">
      <c r="A40" s="3"/>
      <c r="B40" s="3"/>
      <c r="C40" s="3"/>
      <c r="D40" s="3"/>
      <c r="E40" s="3"/>
      <c r="F40" s="3"/>
      <c r="G40" s="3"/>
      <c r="H40" s="1"/>
      <c r="I40" s="1"/>
    </row>
    <row r="41" spans="1:9" x14ac:dyDescent="0.2">
      <c r="A41" s="1"/>
      <c r="B41" s="1"/>
      <c r="C41" s="1"/>
      <c r="D41" s="1"/>
      <c r="E41" s="1"/>
      <c r="F41" s="1"/>
      <c r="G41" s="1"/>
      <c r="H41" s="1"/>
      <c r="I41" s="1"/>
    </row>
  </sheetData>
  <sheetProtection sheet="1" objects="1" scenarios="1"/>
  <pageMargins left="0.78740157499999996" right="0.78740157499999996" top="0.87" bottom="0.91" header="0.35" footer="0.32"/>
  <pageSetup paperSize="9" orientation="landscape" r:id="rId1"/>
  <headerFooter alignWithMargins="0">
    <oddFooter xml:space="preserve">&amp;L&amp;"Britannic Bold,Halvfet"(c) DALE Fagutvikling&amp;C&amp;"Times New Roman,Halvfet Kursiv"Ledelse og økonomisk styring&amp;RSide &amp;P&amp;"Arial,Halvfet"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Line="0" autoPict="0" macro="[0]!Skriv2">
                <anchor>
                  <from>
                    <xdr:col>3</xdr:col>
                    <xdr:colOff>85725</xdr:colOff>
                    <xdr:row>1</xdr:row>
                    <xdr:rowOff>38100</xdr:rowOff>
                  </from>
                  <to>
                    <xdr:col>3</xdr:col>
                    <xdr:colOff>704850</xdr:colOff>
                    <xdr:row>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Line="0" autoPict="0" macro="[0]!TilInternrente">
                <anchor>
                  <from>
                    <xdr:col>1</xdr:col>
                    <xdr:colOff>390525</xdr:colOff>
                    <xdr:row>1</xdr:row>
                    <xdr:rowOff>38100</xdr:rowOff>
                  </from>
                  <to>
                    <xdr:col>3</xdr:col>
                    <xdr:colOff>19050</xdr:colOff>
                    <xdr:row>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Line="0" autoPict="0" macro="[0]!TilNoverdi">
                <anchor>
                  <from>
                    <xdr:col>0</xdr:col>
                    <xdr:colOff>0</xdr:colOff>
                    <xdr:row>1</xdr:row>
                    <xdr:rowOff>38100</xdr:rowOff>
                  </from>
                  <to>
                    <xdr:col>0</xdr:col>
                    <xdr:colOff>1028700</xdr:colOff>
                    <xdr:row>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Button 4">
              <controlPr defaultSize="0" print="0" autoFill="0" autoLine="0" autoPict="0" macro="[0]!Sletterutine2">
                <anchor moveWithCells="1" sizeWithCells="1">
                  <from>
                    <xdr:col>4</xdr:col>
                    <xdr:colOff>38100</xdr:colOff>
                    <xdr:row>0</xdr:row>
                    <xdr:rowOff>85725</xdr:rowOff>
                  </from>
                  <to>
                    <xdr:col>4</xdr:col>
                    <xdr:colOff>657225</xdr:colOff>
                    <xdr:row>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Button 5">
              <controlPr defaultSize="0" print="0" autoFill="0" autoLine="0" autoPict="0" macro="[0]!TilFølsomhet">
                <anchor>
                  <from>
                    <xdr:col>0</xdr:col>
                    <xdr:colOff>1114425</xdr:colOff>
                    <xdr:row>1</xdr:row>
                    <xdr:rowOff>38100</xdr:rowOff>
                  </from>
                  <to>
                    <xdr:col>1</xdr:col>
                    <xdr:colOff>304800</xdr:colOff>
                    <xdr:row>2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3"/>
  <dimension ref="A1:L15"/>
  <sheetViews>
    <sheetView tabSelected="1" workbookViewId="0">
      <selection activeCell="B7" sqref="B7"/>
    </sheetView>
  </sheetViews>
  <sheetFormatPr defaultColWidth="9.140625" defaultRowHeight="12.75" x14ac:dyDescent="0.2"/>
  <cols>
    <col min="1" max="1" width="22.7109375" style="1" customWidth="1"/>
    <col min="2" max="16384" width="9.140625" style="1"/>
  </cols>
  <sheetData>
    <row r="1" spans="1:12" ht="16.5" x14ac:dyDescent="0.25">
      <c r="A1" s="18" t="s">
        <v>34</v>
      </c>
      <c r="G1" s="17" t="s">
        <v>1</v>
      </c>
      <c r="H1" s="21"/>
    </row>
    <row r="2" spans="1:12" x14ac:dyDescent="0.2">
      <c r="G2" s="17" t="s">
        <v>2</v>
      </c>
      <c r="H2" s="22"/>
    </row>
    <row r="4" spans="1:12" x14ac:dyDescent="0.2">
      <c r="A4" s="1" t="s">
        <v>21</v>
      </c>
      <c r="B4" s="19">
        <v>0.12</v>
      </c>
    </row>
    <row r="5" spans="1:12" ht="13.5" thickBot="1" x14ac:dyDescent="0.25"/>
    <row r="6" spans="1:12" x14ac:dyDescent="0.2">
      <c r="A6" s="9" t="s">
        <v>4</v>
      </c>
      <c r="B6" s="10"/>
      <c r="C6" s="10"/>
      <c r="D6" s="10"/>
      <c r="E6" s="10"/>
      <c r="F6" s="10"/>
      <c r="G6" s="11"/>
      <c r="H6" s="11"/>
      <c r="I6" s="11"/>
      <c r="J6" s="11"/>
      <c r="K6" s="11"/>
      <c r="L6" s="11"/>
    </row>
    <row r="7" spans="1:12" ht="13.5" thickBot="1" x14ac:dyDescent="0.25">
      <c r="A7" s="12" t="s">
        <v>5</v>
      </c>
      <c r="B7" s="13">
        <v>0</v>
      </c>
      <c r="C7" s="13">
        <f t="shared" ref="C7:L7" si="0">B7+1</f>
        <v>1</v>
      </c>
      <c r="D7" s="13">
        <f t="shared" si="0"/>
        <v>2</v>
      </c>
      <c r="E7" s="13">
        <f t="shared" si="0"/>
        <v>3</v>
      </c>
      <c r="F7" s="13">
        <f t="shared" si="0"/>
        <v>4</v>
      </c>
      <c r="G7" s="26">
        <f t="shared" si="0"/>
        <v>5</v>
      </c>
      <c r="H7" s="26">
        <f t="shared" si="0"/>
        <v>6</v>
      </c>
      <c r="I7" s="26">
        <f t="shared" si="0"/>
        <v>7</v>
      </c>
      <c r="J7" s="26">
        <f t="shared" si="0"/>
        <v>8</v>
      </c>
      <c r="K7" s="27">
        <f t="shared" si="0"/>
        <v>9</v>
      </c>
      <c r="L7" s="14">
        <f t="shared" si="0"/>
        <v>10</v>
      </c>
    </row>
    <row r="8" spans="1:12" x14ac:dyDescent="0.2">
      <c r="A8" s="5" t="s">
        <v>6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2" x14ac:dyDescent="0.2">
      <c r="A9" s="5" t="s">
        <v>7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</row>
    <row r="10" spans="1:12" x14ac:dyDescent="0.2">
      <c r="A10" s="5" t="s">
        <v>8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pans="1:12" x14ac:dyDescent="0.2">
      <c r="A11" s="5" t="s">
        <v>9</v>
      </c>
      <c r="B11" s="6">
        <f t="shared" ref="B11:G11" si="1">SUM(B8:B10)</f>
        <v>0</v>
      </c>
      <c r="C11" s="6">
        <f t="shared" si="1"/>
        <v>0</v>
      </c>
      <c r="D11" s="6">
        <f t="shared" si="1"/>
        <v>0</v>
      </c>
      <c r="E11" s="6">
        <f t="shared" si="1"/>
        <v>0</v>
      </c>
      <c r="F11" s="6">
        <f t="shared" si="1"/>
        <v>0</v>
      </c>
      <c r="G11" s="6">
        <f t="shared" si="1"/>
        <v>0</v>
      </c>
      <c r="H11" s="6">
        <f>SUM(H8:H10)</f>
        <v>0</v>
      </c>
      <c r="I11" s="6">
        <f>SUM(I8:I10)</f>
        <v>0</v>
      </c>
      <c r="J11" s="6">
        <f>SUM(J8:J10)</f>
        <v>0</v>
      </c>
      <c r="K11" s="6">
        <f>SUM(K8:K10)</f>
        <v>0</v>
      </c>
      <c r="L11" s="6">
        <f>SUM(L8:L10)</f>
        <v>0</v>
      </c>
    </row>
    <row r="12" spans="1:12" x14ac:dyDescent="0.2">
      <c r="B12" s="3"/>
      <c r="C12" s="3"/>
      <c r="D12" s="3"/>
      <c r="E12" s="3"/>
      <c r="F12" s="3"/>
      <c r="G12" s="3"/>
    </row>
    <row r="13" spans="1:12" x14ac:dyDescent="0.2">
      <c r="A13" s="1" t="s">
        <v>35</v>
      </c>
      <c r="B13" s="16" t="e">
        <f>IRR(B11:L11)</f>
        <v>#NUM!</v>
      </c>
      <c r="C13" s="3"/>
      <c r="D13" s="3"/>
      <c r="E13" s="3"/>
      <c r="F13" s="3"/>
      <c r="G13" s="3"/>
    </row>
    <row r="14" spans="1:12" x14ac:dyDescent="0.2">
      <c r="B14" s="3"/>
      <c r="C14" s="3"/>
      <c r="D14" s="15"/>
      <c r="E14" s="3"/>
      <c r="F14" s="3"/>
      <c r="G14" s="3"/>
    </row>
    <row r="15" spans="1:12" x14ac:dyDescent="0.2">
      <c r="A15" s="44" t="e">
        <f>"Investeringen gir internrente som er "&amp;IF($B$13&gt;$B$4,"større","mindre")&amp;" enn kalkulasjonsrenta og er derfor "&amp;IF($B$13&gt;$B$4,"","u")&amp;"lønnsom."</f>
        <v>#NUM!</v>
      </c>
      <c r="B15" s="3"/>
      <c r="C15" s="3"/>
      <c r="D15" s="7"/>
      <c r="E15" s="3"/>
      <c r="F15" s="3"/>
      <c r="G15" s="3"/>
    </row>
  </sheetData>
  <sheetProtection sheet="1" objects="1" scenarios="1"/>
  <pageMargins left="0.78740157499999996" right="0.78740157499999996" top="0.984251969" bottom="0.984251969" header="0.5" footer="0.5"/>
  <pageSetup paperSize="9" orientation="landscape" r:id="rId1"/>
  <headerFooter alignWithMargins="0">
    <oddHeader>&amp;L&amp;A&amp;Cinvestan.xls&amp;R&amp;D</oddHeader>
    <oddFooter xml:space="preserve">&amp;L&amp;"Britannic Bold,Halvfet"(c) DALE Fagutvikling&amp;C&amp;"Times New Roman,Halvfet Kursiv"Ledelse og økonomisk styring&amp;R&amp;"Times New Roman,Normal"Side &amp;P&amp;"Arial,Halvfet"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8" r:id="rId4" name="Button 6">
              <controlPr defaultSize="0" print="0" autoFill="0" autoLine="0" autoPict="0" macro="[0]!Skriv2">
                <anchor>
                  <from>
                    <xdr:col>3</xdr:col>
                    <xdr:colOff>381000</xdr:colOff>
                    <xdr:row>1</xdr:row>
                    <xdr:rowOff>19050</xdr:rowOff>
                  </from>
                  <to>
                    <xdr:col>4</xdr:col>
                    <xdr:colOff>390525</xdr:colOff>
                    <xdr:row>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5" name="Button 7">
              <controlPr defaultSize="0" print="0" autoFill="0" autoLine="0" autoPict="0" macro="[0]!TilInternrente">
                <anchor>
                  <from>
                    <xdr:col>1</xdr:col>
                    <xdr:colOff>381000</xdr:colOff>
                    <xdr:row>1</xdr:row>
                    <xdr:rowOff>19050</xdr:rowOff>
                  </from>
                  <to>
                    <xdr:col>3</xdr:col>
                    <xdr:colOff>314325</xdr:colOff>
                    <xdr:row>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6" name="Button 8">
              <controlPr defaultSize="0" print="0" autoFill="0" autoLine="0" autoPict="0" macro="[0]!TilNoverdi">
                <anchor>
                  <from>
                    <xdr:col>0</xdr:col>
                    <xdr:colOff>0</xdr:colOff>
                    <xdr:row>1</xdr:row>
                    <xdr:rowOff>28575</xdr:rowOff>
                  </from>
                  <to>
                    <xdr:col>0</xdr:col>
                    <xdr:colOff>1028700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7" name="Button 9">
              <controlPr defaultSize="0" print="0" autoFill="0" autoLine="0" autoPict="0" macro="[0]!Sletterutine3">
                <anchor moveWithCells="1" sizeWithCells="1">
                  <from>
                    <xdr:col>4</xdr:col>
                    <xdr:colOff>485775</xdr:colOff>
                    <xdr:row>0</xdr:row>
                    <xdr:rowOff>47625</xdr:rowOff>
                  </from>
                  <to>
                    <xdr:col>5</xdr:col>
                    <xdr:colOff>495300</xdr:colOff>
                    <xdr:row>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8" name="Button 10">
              <controlPr defaultSize="0" print="0" autoFill="0" autoLine="0" autoPict="0" macro="[0]!TilFølsomhet">
                <anchor>
                  <from>
                    <xdr:col>0</xdr:col>
                    <xdr:colOff>1114425</xdr:colOff>
                    <xdr:row>1</xdr:row>
                    <xdr:rowOff>19050</xdr:rowOff>
                  </from>
                  <to>
                    <xdr:col>1</xdr:col>
                    <xdr:colOff>295275</xdr:colOff>
                    <xdr:row>2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Nåverdimetoden</vt:lpstr>
      <vt:lpstr>Følsomhet</vt:lpstr>
      <vt:lpstr>Internrentemetoden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T. Dale</dc:creator>
  <cp:lastModifiedBy>Ola Bø</cp:lastModifiedBy>
  <dcterms:created xsi:type="dcterms:W3CDTF">2011-03-05T09:11:52Z</dcterms:created>
  <dcterms:modified xsi:type="dcterms:W3CDTF">2012-04-09T20:24:15Z</dcterms:modified>
</cp:coreProperties>
</file>