
<file path=[Content_Types].xml><?xml version="1.0" encoding="utf-8"?>
<Types xmlns="http://schemas.openxmlformats.org/package/2006/content-types">
  <Default Extension="xml" ContentType="application/xml"/>
  <Default Extension="bin" ContentType="application/vnd.ms-office.vbaProject"/>
  <Default Extension="vml" ContentType="application/vnd.openxmlformats-officedocument.vmlDrawing"/>
  <Default Extension="rels" ContentType="application/vnd.openxmlformats-package.relationships+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 codeName="{00000000-0000-0000-0000-000000000000}"/>
  <workbookPr showInkAnnotation="0" codeName="ThisWorkbook" autoCompressPictures="0"/>
  <bookViews>
    <workbookView xWindow="280" yWindow="120" windowWidth="9700" windowHeight="10060"/>
  </bookViews>
  <sheets>
    <sheet name="Finansiering" sheetId="1" r:id="rId1"/>
  </sheets>
  <definedNames>
    <definedName name="_xlnm.Print_Area" localSheetId="0">Finansiering!$A$62:$H$117</definedName>
    <definedName name="tall">Finansiering!$F$52:$F$57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" l="1"/>
  <c r="E7" i="1"/>
  <c r="E10" i="1"/>
  <c r="E70" i="1"/>
  <c r="F8" i="1"/>
  <c r="I8" i="1"/>
  <c r="C9" i="1"/>
  <c r="C7" i="1"/>
  <c r="E54" i="1"/>
  <c r="F54" i="1"/>
  <c r="E55" i="1"/>
  <c r="F55" i="1"/>
  <c r="E56" i="1"/>
  <c r="F56" i="1"/>
  <c r="E57" i="1"/>
  <c r="F57" i="1"/>
  <c r="A62" i="1"/>
  <c r="A64" i="1"/>
  <c r="A65" i="1"/>
  <c r="A66" i="1"/>
  <c r="B66" i="1"/>
  <c r="C66" i="1"/>
  <c r="D66" i="1"/>
  <c r="E66" i="1"/>
  <c r="F66" i="1"/>
  <c r="G66" i="1"/>
  <c r="H66" i="1"/>
  <c r="A67" i="1"/>
  <c r="B67" i="1"/>
  <c r="D67" i="1"/>
  <c r="E67" i="1"/>
  <c r="G67" i="1"/>
  <c r="H67" i="1"/>
  <c r="A68" i="1"/>
  <c r="B68" i="1"/>
  <c r="D68" i="1"/>
  <c r="E68" i="1"/>
  <c r="G68" i="1"/>
  <c r="H68" i="1"/>
  <c r="A69" i="1"/>
  <c r="B69" i="1"/>
  <c r="C69" i="1"/>
  <c r="D69" i="1"/>
  <c r="E69" i="1"/>
  <c r="G69" i="1"/>
  <c r="H69" i="1"/>
  <c r="A70" i="1"/>
  <c r="B70" i="1"/>
  <c r="D70" i="1"/>
  <c r="G70" i="1"/>
  <c r="H70" i="1"/>
  <c r="A112" i="1"/>
  <c r="B112" i="1"/>
  <c r="C112" i="1"/>
  <c r="D112" i="1"/>
  <c r="E112" i="1"/>
  <c r="A113" i="1"/>
  <c r="A114" i="1"/>
  <c r="E114" i="1"/>
  <c r="A115" i="1"/>
  <c r="E115" i="1"/>
  <c r="A116" i="1"/>
  <c r="E116" i="1"/>
  <c r="A117" i="1"/>
  <c r="E117" i="1"/>
  <c r="C67" i="1"/>
  <c r="F68" i="1"/>
  <c r="F9" i="1"/>
  <c r="C8" i="1"/>
  <c r="C68" i="1"/>
  <c r="F7" i="1"/>
  <c r="I7" i="1"/>
  <c r="E53" i="1"/>
  <c r="F67" i="1"/>
  <c r="F10" i="1"/>
  <c r="F70" i="1"/>
  <c r="F69" i="1"/>
  <c r="I9" i="1"/>
  <c r="C10" i="1"/>
  <c r="C70" i="1"/>
  <c r="F53" i="1"/>
  <c r="E113" i="1"/>
</calcChain>
</file>

<file path=xl/comments1.xml><?xml version="1.0" encoding="utf-8"?>
<comments xmlns="http://schemas.openxmlformats.org/spreadsheetml/2006/main">
  <authors>
    <author>ein nøgd Microsoft Office-brukar</author>
    <author>Johs Totland</author>
  </authors>
  <commentList>
    <comment ref="B7" authorId="0">
      <text>
        <r>
          <rPr>
            <sz val="8"/>
            <color indexed="81"/>
            <rFont val="Tahoma"/>
            <family val="2"/>
          </rPr>
          <t>I rute B7 registrerer du sum "Anleggsmidler" dvs. inventar, biler, maskiner o.l</t>
        </r>
      </text>
    </comment>
    <comment ref="E7" authorId="1">
      <text>
        <r>
          <rPr>
            <sz val="8"/>
            <color indexed="81"/>
            <rFont val="Tahoma"/>
          </rPr>
          <t xml:space="preserve">Egenkapitalen beregnes automatisk: 
Eiendeler - gjeld
</t>
        </r>
      </text>
    </comment>
    <comment ref="B8" authorId="0">
      <text>
        <r>
          <rPr>
            <sz val="8"/>
            <color indexed="81"/>
            <rFont val="Tahoma"/>
            <family val="2"/>
          </rPr>
          <t>I rute B8 registrerer du varer dvs. sum varelager. Posten kalles også "Mindre likvide omløpsmilder"</t>
        </r>
      </text>
    </comment>
    <comment ref="E8" authorId="0">
      <text>
        <r>
          <rPr>
            <sz val="8"/>
            <color indexed="81"/>
            <rFont val="Tahoma"/>
            <family val="2"/>
          </rPr>
          <t>I rute E8 registrerer du sum "Langsiktig gjeld" dvs pantelån og annen langsiktig gjeld</t>
        </r>
      </text>
    </comment>
    <comment ref="B9" authorId="0">
      <text>
        <r>
          <rPr>
            <sz val="8"/>
            <color indexed="81"/>
            <rFont val="Tahoma"/>
            <family val="2"/>
          </rPr>
          <t>I rute B9 registrerer du kunder, bank- og postgiro og kontanter. Posten kalles også "Mest likvide omløpsmidler"</t>
        </r>
      </text>
    </comment>
    <comment ref="E9" authorId="0">
      <text>
        <r>
          <rPr>
            <sz val="8"/>
            <color indexed="81"/>
            <rFont val="Tahoma"/>
            <family val="2"/>
          </rPr>
          <t>I rute E9 registrerer du sum "Kortsiktig gjeld" dvs. leverandørgjeld, kassekreditt, offentlig gjeld (mva, skatt m.m.)</t>
        </r>
      </text>
    </comment>
  </commentList>
</comments>
</file>

<file path=xl/sharedStrings.xml><?xml version="1.0" encoding="utf-8"?>
<sst xmlns="http://schemas.openxmlformats.org/spreadsheetml/2006/main" count="22" uniqueCount="20">
  <si>
    <t>Finansiering - prosentbalanse</t>
  </si>
  <si>
    <t>Navn/oppgave:</t>
  </si>
  <si>
    <t>Balanse i hovedposter</t>
  </si>
  <si>
    <t>kr</t>
  </si>
  <si>
    <t>%</t>
  </si>
  <si>
    <t>Anleggsmidler</t>
  </si>
  <si>
    <t>Egenkapital</t>
  </si>
  <si>
    <t>Varer</t>
  </si>
  <si>
    <t>Langsiktig gjeld</t>
  </si>
  <si>
    <t>Fordringer, bankinnskudd og kontanter</t>
  </si>
  <si>
    <t>Kortsiktig gjeld</t>
  </si>
  <si>
    <t>Sum eiendeler</t>
  </si>
  <si>
    <t>Sum egenkapital og gjeld</t>
  </si>
  <si>
    <t>Nøkkeltall</t>
  </si>
  <si>
    <t>Klikk her for å se nøkkelltall</t>
  </si>
  <si>
    <t>Egenkapitalprosent</t>
  </si>
  <si>
    <t>Langsiktig kapital/anleggsmidler</t>
  </si>
  <si>
    <t>Langsiktig kapital/(anleggsmidler + halve varelageret)</t>
  </si>
  <si>
    <t>Finansieringsgrad 1</t>
  </si>
  <si>
    <t>Finansieringsgrad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</si>
</sst>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0" formatCode="0.0\ %"/>
    <numFmt numFmtId="184" formatCode="0.0\ %;;"/>
    <numFmt numFmtId="185" formatCode="#,##0;;"/>
  </numFmts>
  <fonts count="21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sz val="18"/>
      <color indexed="9"/>
      <name val="Arial"/>
      <family val="2"/>
    </font>
    <font>
      <sz val="10"/>
      <color indexed="22"/>
      <name val="Arial"/>
      <family val="2"/>
    </font>
    <font>
      <sz val="8"/>
      <color indexed="81"/>
      <name val="Tahoma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0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0" xfId="0" applyFont="1"/>
    <xf numFmtId="0" fontId="5" fillId="0" borderId="0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0" xfId="0" applyFont="1" applyBorder="1"/>
    <xf numFmtId="180" fontId="6" fillId="0" borderId="0" xfId="1" applyNumberFormat="1" applyFont="1" applyBorder="1"/>
    <xf numFmtId="180" fontId="6" fillId="0" borderId="3" xfId="1" applyNumberFormat="1" applyFont="1" applyBorder="1"/>
    <xf numFmtId="0" fontId="6" fillId="0" borderId="4" xfId="0" applyFont="1" applyBorder="1"/>
    <xf numFmtId="0" fontId="6" fillId="0" borderId="5" xfId="0" applyFont="1" applyBorder="1"/>
    <xf numFmtId="180" fontId="6" fillId="0" borderId="5" xfId="1" applyNumberFormat="1" applyFont="1" applyBorder="1"/>
    <xf numFmtId="180" fontId="6" fillId="0" borderId="6" xfId="1" applyNumberFormat="1" applyFont="1" applyBorder="1"/>
    <xf numFmtId="0" fontId="6" fillId="0" borderId="6" xfId="0" applyFont="1" applyBorder="1"/>
    <xf numFmtId="0" fontId="5" fillId="2" borderId="0" xfId="0" applyFont="1" applyFill="1"/>
    <xf numFmtId="0" fontId="6" fillId="0" borderId="3" xfId="0" applyFont="1" applyBorder="1"/>
    <xf numFmtId="0" fontId="14" fillId="0" borderId="0" xfId="0" applyFont="1" applyBorder="1" applyAlignment="1">
      <alignment horizontal="centerContinuous"/>
    </xf>
    <xf numFmtId="0" fontId="15" fillId="0" borderId="7" xfId="0" applyFont="1" applyBorder="1" applyAlignment="1">
      <alignment horizontal="centerContinuous"/>
    </xf>
    <xf numFmtId="0" fontId="6" fillId="0" borderId="8" xfId="0" applyFont="1" applyBorder="1" applyAlignment="1">
      <alignment horizontal="centerContinuous"/>
    </xf>
    <xf numFmtId="0" fontId="1" fillId="0" borderId="4" xfId="0" applyFont="1" applyBorder="1"/>
    <xf numFmtId="0" fontId="10" fillId="0" borderId="0" xfId="0" applyFont="1" applyBorder="1" applyAlignment="1">
      <alignment horizontal="centerContinuous" vertical="center"/>
    </xf>
    <xf numFmtId="0" fontId="5" fillId="3" borderId="0" xfId="0" applyFont="1" applyFill="1"/>
    <xf numFmtId="0" fontId="9" fillId="3" borderId="7" xfId="0" applyFont="1" applyFill="1" applyBorder="1" applyAlignment="1">
      <alignment horizontal="centerContinuous"/>
    </xf>
    <xf numFmtId="0" fontId="6" fillId="3" borderId="1" xfId="0" applyFont="1" applyFill="1" applyBorder="1" applyAlignment="1">
      <alignment horizontal="centerContinuous"/>
    </xf>
    <xf numFmtId="0" fontId="5" fillId="3" borderId="1" xfId="0" applyFont="1" applyFill="1" applyBorder="1" applyAlignment="1">
      <alignment horizontal="centerContinuous"/>
    </xf>
    <xf numFmtId="0" fontId="5" fillId="3" borderId="8" xfId="0" applyFont="1" applyFill="1" applyBorder="1" applyAlignment="1">
      <alignment horizontal="centerContinuous"/>
    </xf>
    <xf numFmtId="0" fontId="13" fillId="3" borderId="4" xfId="0" applyFont="1" applyFill="1" applyBorder="1" applyAlignment="1">
      <alignment horizontal="centerContinuous"/>
    </xf>
    <xf numFmtId="0" fontId="6" fillId="3" borderId="6" xfId="0" applyFont="1" applyFill="1" applyBorder="1" applyAlignment="1">
      <alignment horizontal="centerContinuous"/>
    </xf>
    <xf numFmtId="0" fontId="6" fillId="3" borderId="5" xfId="0" applyFont="1" applyFill="1" applyBorder="1" applyAlignment="1">
      <alignment horizontal="centerContinuous"/>
    </xf>
    <xf numFmtId="0" fontId="6" fillId="3" borderId="2" xfId="0" applyFont="1" applyFill="1" applyBorder="1"/>
    <xf numFmtId="0" fontId="6" fillId="3" borderId="3" xfId="0" applyFont="1" applyFill="1" applyBorder="1"/>
    <xf numFmtId="0" fontId="6" fillId="3" borderId="0" xfId="0" applyFont="1" applyFill="1" applyBorder="1"/>
    <xf numFmtId="0" fontId="6" fillId="3" borderId="6" xfId="0" applyFont="1" applyFill="1" applyBorder="1"/>
    <xf numFmtId="0" fontId="6" fillId="3" borderId="5" xfId="0" applyFont="1" applyFill="1" applyBorder="1"/>
    <xf numFmtId="0" fontId="0" fillId="3" borderId="0" xfId="0" applyFill="1"/>
    <xf numFmtId="0" fontId="13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3" borderId="4" xfId="0" applyFont="1" applyFill="1" applyBorder="1"/>
    <xf numFmtId="0" fontId="1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right"/>
    </xf>
    <xf numFmtId="0" fontId="16" fillId="0" borderId="0" xfId="0" applyFont="1"/>
    <xf numFmtId="3" fontId="11" fillId="4" borderId="0" xfId="0" applyNumberFormat="1" applyFont="1" applyFill="1" applyBorder="1" applyProtection="1">
      <protection locked="0"/>
    </xf>
    <xf numFmtId="3" fontId="11" fillId="4" borderId="5" xfId="0" applyNumberFormat="1" applyFont="1" applyFill="1" applyBorder="1" applyProtection="1">
      <protection locked="0"/>
    </xf>
    <xf numFmtId="0" fontId="18" fillId="2" borderId="0" xfId="0" applyFont="1" applyFill="1" applyAlignment="1">
      <alignment horizontal="centerContinuous"/>
    </xf>
    <xf numFmtId="0" fontId="14" fillId="3" borderId="0" xfId="0" applyFont="1" applyFill="1" applyAlignment="1">
      <alignment horizontal="centerContinuous"/>
    </xf>
    <xf numFmtId="0" fontId="5" fillId="0" borderId="5" xfId="0" applyFont="1" applyBorder="1"/>
    <xf numFmtId="0" fontId="5" fillId="0" borderId="1" xfId="0" applyFont="1" applyBorder="1"/>
    <xf numFmtId="0" fontId="5" fillId="0" borderId="8" xfId="0" applyFont="1" applyBorder="1"/>
    <xf numFmtId="0" fontId="16" fillId="0" borderId="7" xfId="0" applyFont="1" applyBorder="1"/>
    <xf numFmtId="0" fontId="4" fillId="0" borderId="0" xfId="0" applyFont="1" applyBorder="1"/>
    <xf numFmtId="0" fontId="7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5" fillId="3" borderId="0" xfId="0" applyFont="1" applyFill="1" applyBorder="1"/>
    <xf numFmtId="0" fontId="8" fillId="3" borderId="0" xfId="0" applyFont="1" applyFill="1"/>
    <xf numFmtId="180" fontId="7" fillId="3" borderId="0" xfId="0" applyNumberFormat="1" applyFont="1" applyFill="1"/>
    <xf numFmtId="180" fontId="7" fillId="3" borderId="0" xfId="1" applyNumberFormat="1" applyFont="1" applyFill="1"/>
    <xf numFmtId="0" fontId="19" fillId="3" borderId="0" xfId="0" applyFont="1" applyFill="1"/>
    <xf numFmtId="184" fontId="12" fillId="3" borderId="0" xfId="1" applyNumberFormat="1" applyFont="1" applyFill="1" applyBorder="1" applyProtection="1"/>
    <xf numFmtId="184" fontId="12" fillId="3" borderId="5" xfId="1" applyNumberFormat="1" applyFont="1" applyFill="1" applyBorder="1" applyProtection="1"/>
    <xf numFmtId="184" fontId="19" fillId="3" borderId="0" xfId="0" applyNumberFormat="1" applyFont="1" applyFill="1"/>
    <xf numFmtId="184" fontId="1" fillId="3" borderId="5" xfId="1" applyNumberFormat="1" applyFont="1" applyFill="1" applyBorder="1"/>
    <xf numFmtId="185" fontId="1" fillId="3" borderId="5" xfId="0" applyNumberFormat="1" applyFont="1" applyFill="1" applyBorder="1"/>
    <xf numFmtId="185" fontId="6" fillId="3" borderId="0" xfId="0" applyNumberFormat="1" applyFont="1" applyFill="1" applyBorder="1" applyProtection="1"/>
    <xf numFmtId="0" fontId="6" fillId="3" borderId="4" xfId="0" quotePrefix="1" applyFont="1" applyFill="1" applyBorder="1" applyAlignment="1">
      <alignment horizontal="left"/>
    </xf>
    <xf numFmtId="0" fontId="11" fillId="4" borderId="5" xfId="0" applyFont="1" applyFill="1" applyBorder="1" applyAlignment="1" applyProtection="1">
      <alignment horizontal="left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microsoft.com/office/2006/relationships/vbaProject" Target="vbaProject.bin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Eiendeler</a:t>
            </a:r>
          </a:p>
        </c:rich>
      </c:tx>
      <c:layout>
        <c:manualLayout>
          <c:xMode val="edge"/>
          <c:yMode val="edge"/>
          <c:x val="0.409605706066403"/>
          <c:y val="0.0281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367232651484848"/>
          <c:y val="0.0937500715256283"/>
          <c:w val="0.932205961461537"/>
          <c:h val="0.887500677109281"/>
        </c:manualLayout>
      </c:layout>
      <c:barChart>
        <c:barDir val="col"/>
        <c:grouping val="percentStacked"/>
        <c:varyColors val="0"/>
        <c:ser>
          <c:idx val="2"/>
          <c:order val="0"/>
          <c:tx>
            <c:strRef>
              <c:f>Finansiering!$A$9</c:f>
              <c:strCache>
                <c:ptCount val="1"/>
                <c:pt idx="0">
                  <c:v>Fordringer, bankinnskudd og kontanter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Finansiering!$C$9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Finansiering!$A$8</c:f>
              <c:strCache>
                <c:ptCount val="1"/>
                <c:pt idx="0">
                  <c:v>Varer</c:v>
                </c:pt>
              </c:strCache>
            </c:strRef>
          </c:tx>
          <c:spPr>
            <a:pattFill prst="ltDn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Finansiering!$C$8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ser>
          <c:idx val="0"/>
          <c:order val="2"/>
          <c:tx>
            <c:strRef>
              <c:f>Finansiering!$A$7</c:f>
              <c:strCache>
                <c:ptCount val="1"/>
                <c:pt idx="0">
                  <c:v>Anleggsmidler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Finansiering!$C$7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753007288"/>
        <c:axId val="721773240"/>
      </c:barChart>
      <c:catAx>
        <c:axId val="753007288"/>
        <c:scaling>
          <c:orientation val="minMax"/>
        </c:scaling>
        <c:delete val="1"/>
        <c:axPos val="b"/>
        <c:majorTickMark val="out"/>
        <c:minorTickMark val="none"/>
        <c:tickLblPos val="nextTo"/>
        <c:crossAx val="721773240"/>
        <c:crosses val="autoZero"/>
        <c:auto val="0"/>
        <c:lblAlgn val="ctr"/>
        <c:lblOffset val="100"/>
        <c:noMultiLvlLbl val="0"/>
      </c:catAx>
      <c:valAx>
        <c:axId val="721773240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extTo"/>
        <c:crossAx val="753007288"/>
        <c:crosses val="autoZero"/>
        <c:crossBetween val="between"/>
      </c:valAx>
      <c:spPr>
        <a:solidFill>
          <a:srgbClr val="C0C0C0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984251969" l="0.787401575" r="0.787401575" t="0.984251969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Egenkapital og gjeld</a:t>
            </a:r>
          </a:p>
        </c:rich>
      </c:tx>
      <c:layout>
        <c:manualLayout>
          <c:xMode val="edge"/>
          <c:yMode val="edge"/>
          <c:x val="0.311797752808989"/>
          <c:y val="0.0281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337078651685393"/>
          <c:y val="0.0937500715256283"/>
          <c:w val="0.935393258426966"/>
          <c:h val="0.887500677109281"/>
        </c:manualLayout>
      </c:layout>
      <c:barChart>
        <c:barDir val="col"/>
        <c:grouping val="percentStacked"/>
        <c:varyColors val="0"/>
        <c:ser>
          <c:idx val="2"/>
          <c:order val="0"/>
          <c:tx>
            <c:strRef>
              <c:f>Finansiering!$H$9</c:f>
              <c:strCache>
                <c:ptCount val="1"/>
                <c:pt idx="0">
                  <c:v>Kortsiktig gjeld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Finansiering!$I$9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Finansiering!$H$8</c:f>
              <c:strCache>
                <c:ptCount val="1"/>
                <c:pt idx="0">
                  <c:v>Langsiktig gjeld</c:v>
                </c:pt>
              </c:strCache>
            </c:strRef>
          </c:tx>
          <c:spPr>
            <a:pattFill prst="ltDnDiag">
              <a:fgClr>
                <a:srgbClr val="0033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Finansiering!$I$8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ser>
          <c:idx val="0"/>
          <c:order val="2"/>
          <c:tx>
            <c:strRef>
              <c:f>Finansiering!$H$7</c:f>
              <c:strCache>
                <c:ptCount val="1"/>
                <c:pt idx="0">
                  <c:v>Egenkapital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Finansiering!$I$7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617901128"/>
        <c:axId val="721822152"/>
      </c:barChart>
      <c:catAx>
        <c:axId val="617901128"/>
        <c:scaling>
          <c:orientation val="minMax"/>
        </c:scaling>
        <c:delete val="1"/>
        <c:axPos val="b"/>
        <c:majorTickMark val="out"/>
        <c:minorTickMark val="none"/>
        <c:tickLblPos val="nextTo"/>
        <c:crossAx val="721822152"/>
        <c:crosses val="autoZero"/>
        <c:auto val="0"/>
        <c:lblAlgn val="ctr"/>
        <c:lblOffset val="100"/>
        <c:noMultiLvlLbl val="0"/>
      </c:catAx>
      <c:valAx>
        <c:axId val="721822152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extTo"/>
        <c:crossAx val="61790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984251969" l="0.787401575" r="0.787401575" t="0.984251969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Eiendeler</a:t>
            </a:r>
          </a:p>
        </c:rich>
      </c:tx>
      <c:layout>
        <c:manualLayout>
          <c:xMode val="edge"/>
          <c:yMode val="edge"/>
          <c:x val="0.407515057727611"/>
          <c:y val="0.026986506746626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606937272705463"/>
          <c:y val="0.107946106009085"/>
          <c:w val="0.904625554080047"/>
          <c:h val="0.863568848072678"/>
        </c:manualLayout>
      </c:layout>
      <c:barChart>
        <c:barDir val="col"/>
        <c:grouping val="percentStacked"/>
        <c:varyColors val="0"/>
        <c:ser>
          <c:idx val="2"/>
          <c:order val="0"/>
          <c:tx>
            <c:strRef>
              <c:f>Finansiering!$A$9</c:f>
              <c:strCache>
                <c:ptCount val="1"/>
                <c:pt idx="0">
                  <c:v>Fordringer, bankinnskudd og kontanter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Finansiering!$C$9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Finansiering!$A$8</c:f>
              <c:strCache>
                <c:ptCount val="1"/>
                <c:pt idx="0">
                  <c:v>Varer</c:v>
                </c:pt>
              </c:strCache>
            </c:strRef>
          </c:tx>
          <c:spPr>
            <a:pattFill prst="ltDn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Finansiering!$C$8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ser>
          <c:idx val="0"/>
          <c:order val="2"/>
          <c:tx>
            <c:strRef>
              <c:f>Finansiering!$A$7</c:f>
              <c:strCache>
                <c:ptCount val="1"/>
                <c:pt idx="0">
                  <c:v>Anleggsmidler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Finansiering!$C$7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585055320"/>
        <c:axId val="538656168"/>
      </c:barChart>
      <c:catAx>
        <c:axId val="585055320"/>
        <c:scaling>
          <c:orientation val="minMax"/>
        </c:scaling>
        <c:delete val="1"/>
        <c:axPos val="b"/>
        <c:majorTickMark val="out"/>
        <c:minorTickMark val="none"/>
        <c:tickLblPos val="nextTo"/>
        <c:crossAx val="538656168"/>
        <c:crosses val="autoZero"/>
        <c:auto val="0"/>
        <c:lblAlgn val="ctr"/>
        <c:lblOffset val="100"/>
        <c:noMultiLvlLbl val="0"/>
      </c:catAx>
      <c:valAx>
        <c:axId val="538656168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extTo"/>
        <c:crossAx val="5850553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984251969" l="0.787401575" r="0.787401575" t="0.98425196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Egenkapital og gjeld</a:t>
            </a:r>
          </a:p>
        </c:rich>
      </c:tx>
      <c:layout>
        <c:manualLayout>
          <c:xMode val="edge"/>
          <c:yMode val="edge"/>
          <c:x val="0.30835734870317"/>
          <c:y val="0.026986506746626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144092219020173"/>
          <c:y val="0.107946106009085"/>
          <c:w val="0.927953890489913"/>
          <c:h val="0.863568848072678"/>
        </c:manualLayout>
      </c:layout>
      <c:barChart>
        <c:barDir val="col"/>
        <c:grouping val="percentStacked"/>
        <c:varyColors val="0"/>
        <c:ser>
          <c:idx val="2"/>
          <c:order val="0"/>
          <c:tx>
            <c:strRef>
              <c:f>Finansiering!$H$9</c:f>
              <c:strCache>
                <c:ptCount val="1"/>
                <c:pt idx="0">
                  <c:v>Kortsiktig gjeld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Finansiering!$I$9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Finansiering!$H$8</c:f>
              <c:strCache>
                <c:ptCount val="1"/>
                <c:pt idx="0">
                  <c:v>Langsiktig gjeld</c:v>
                </c:pt>
              </c:strCache>
            </c:strRef>
          </c:tx>
          <c:spPr>
            <a:pattFill prst="ltDnDiag">
              <a:fgClr>
                <a:srgbClr val="0033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Finansiering!$I$8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ser>
          <c:idx val="0"/>
          <c:order val="2"/>
          <c:tx>
            <c:strRef>
              <c:f>Finansiering!$H$7</c:f>
              <c:strCache>
                <c:ptCount val="1"/>
                <c:pt idx="0">
                  <c:v>Egenkapital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Finansiering!$I$7</c:f>
              <c:numCache>
                <c:formatCode>0.0\ %;;</c:formatCode>
                <c:ptCount val="1"/>
                <c:pt idx="0">
                  <c:v>0.0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617815960"/>
        <c:axId val="617815016"/>
      </c:barChart>
      <c:catAx>
        <c:axId val="617815960"/>
        <c:scaling>
          <c:orientation val="minMax"/>
        </c:scaling>
        <c:delete val="1"/>
        <c:axPos val="b"/>
        <c:majorTickMark val="out"/>
        <c:minorTickMark val="none"/>
        <c:tickLblPos val="nextTo"/>
        <c:crossAx val="617815016"/>
        <c:crosses val="autoZero"/>
        <c:auto val="0"/>
        <c:lblAlgn val="ctr"/>
        <c:lblOffset val="100"/>
        <c:noMultiLvlLbl val="0"/>
      </c:catAx>
      <c:valAx>
        <c:axId val="617815016"/>
        <c:scaling>
          <c:orientation val="minMax"/>
        </c:scaling>
        <c:delete val="1"/>
        <c:axPos val="l"/>
        <c:numFmt formatCode="0%" sourceLinked="0"/>
        <c:majorTickMark val="out"/>
        <c:minorTickMark val="none"/>
        <c:tickLblPos val="nextTo"/>
        <c:crossAx val="617815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984251969" l="0.787401575" r="0.787401575" t="0.984251969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Drop" dropLines="70" dropStyle="combo" dx="16" fmlaRange="tall" noThreeD="1" val="0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660400</xdr:colOff>
      <xdr:row>46</xdr:row>
      <xdr:rowOff>88900</xdr:rowOff>
    </xdr:from>
    <xdr:to>
      <xdr:col>7</xdr:col>
      <xdr:colOff>1028700</xdr:colOff>
      <xdr:row>49</xdr:row>
      <xdr:rowOff>12700</xdr:rowOff>
    </xdr:to>
    <xdr:sp macro="" textlink="">
      <xdr:nvSpPr>
        <xdr:cNvPr id="1175" name="Tekst 4"/>
        <xdr:cNvSpPr txBox="1">
          <a:spLocks noChangeArrowheads="1"/>
        </xdr:cNvSpPr>
      </xdr:nvSpPr>
      <xdr:spPr bwMode="auto">
        <a:xfrm>
          <a:off x="3962400" y="7835900"/>
          <a:ext cx="29718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63500" dist="38099" dir="2700000" algn="ctr" rotWithShape="0">
            <a:srgbClr val="000000">
              <a:alpha val="74998"/>
            </a:srgbClr>
          </a:outerShdw>
        </a:effectLst>
      </xdr:spPr>
      <xdr:txBody>
        <a:bodyPr vertOverflow="clip" wrap="square" lIns="27432" tIns="22860" rIns="27432" bIns="22860" anchor="ctr"/>
        <a:lstStyle/>
        <a:p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Finansiering </a:t>
          </a:r>
        </a:p>
        <a:p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(anskaffelse av kapital)</a:t>
          </a:r>
        </a:p>
      </xdr:txBody>
    </xdr:sp>
    <xdr:clientData/>
  </xdr:twoCellAnchor>
  <xdr:twoCellAnchor>
    <xdr:from>
      <xdr:col>0</xdr:col>
      <xdr:colOff>393700</xdr:colOff>
      <xdr:row>46</xdr:row>
      <xdr:rowOff>63500</xdr:rowOff>
    </xdr:from>
    <xdr:to>
      <xdr:col>2</xdr:col>
      <xdr:colOff>152400</xdr:colOff>
      <xdr:row>48</xdr:row>
      <xdr:rowOff>152400</xdr:rowOff>
    </xdr:to>
    <xdr:sp macro="" textlink="">
      <xdr:nvSpPr>
        <xdr:cNvPr id="1176" name="Tekst 5"/>
        <xdr:cNvSpPr txBox="1">
          <a:spLocks noChangeArrowheads="1"/>
        </xdr:cNvSpPr>
      </xdr:nvSpPr>
      <xdr:spPr bwMode="auto">
        <a:xfrm>
          <a:off x="393700" y="7810500"/>
          <a:ext cx="30607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63500" dist="38099" dir="2700000" algn="ctr" rotWithShape="0">
            <a:srgbClr val="000000">
              <a:alpha val="74998"/>
            </a:srgbClr>
          </a:outerShdw>
        </a:effectLst>
      </xdr:spPr>
      <xdr:txBody>
        <a:bodyPr vertOverflow="clip" wrap="square" lIns="27432" tIns="22860" rIns="27432" bIns="22860" anchor="ctr"/>
        <a:lstStyle/>
        <a:p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Bruk av kapital</a:t>
          </a:r>
        </a:p>
      </xdr:txBody>
    </xdr:sp>
    <xdr:clientData/>
  </xdr:twoCellAnchor>
  <xdr:twoCellAnchor>
    <xdr:from>
      <xdr:col>0</xdr:col>
      <xdr:colOff>1917700</xdr:colOff>
      <xdr:row>44</xdr:row>
      <xdr:rowOff>63500</xdr:rowOff>
    </xdr:from>
    <xdr:to>
      <xdr:col>0</xdr:col>
      <xdr:colOff>1917700</xdr:colOff>
      <xdr:row>46</xdr:row>
      <xdr:rowOff>50800</xdr:rowOff>
    </xdr:to>
    <xdr:sp macro="" textlink="">
      <xdr:nvSpPr>
        <xdr:cNvPr id="1177" name="Line 6"/>
        <xdr:cNvSpPr>
          <a:spLocks noChangeShapeType="1"/>
        </xdr:cNvSpPr>
      </xdr:nvSpPr>
      <xdr:spPr bwMode="auto">
        <a:xfrm flipV="1">
          <a:off x="1917700" y="7480300"/>
          <a:ext cx="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469900</xdr:colOff>
      <xdr:row>44</xdr:row>
      <xdr:rowOff>101600</xdr:rowOff>
    </xdr:from>
    <xdr:to>
      <xdr:col>5</xdr:col>
      <xdr:colOff>469900</xdr:colOff>
      <xdr:row>46</xdr:row>
      <xdr:rowOff>88900</xdr:rowOff>
    </xdr:to>
    <xdr:sp macro="" textlink="">
      <xdr:nvSpPr>
        <xdr:cNvPr id="1178" name="Line 7"/>
        <xdr:cNvSpPr>
          <a:spLocks noChangeShapeType="1"/>
        </xdr:cNvSpPr>
      </xdr:nvSpPr>
      <xdr:spPr bwMode="auto">
        <a:xfrm flipH="1" flipV="1">
          <a:off x="5486400" y="7518400"/>
          <a:ext cx="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584200</xdr:colOff>
      <xdr:row>106</xdr:row>
      <xdr:rowOff>152400</xdr:rowOff>
    </xdr:from>
    <xdr:to>
      <xdr:col>7</xdr:col>
      <xdr:colOff>939800</xdr:colOff>
      <xdr:row>109</xdr:row>
      <xdr:rowOff>38100</xdr:rowOff>
    </xdr:to>
    <xdr:sp macro="" textlink="">
      <xdr:nvSpPr>
        <xdr:cNvPr id="1179" name="Tekst 12"/>
        <xdr:cNvSpPr txBox="1">
          <a:spLocks noChangeArrowheads="1"/>
        </xdr:cNvSpPr>
      </xdr:nvSpPr>
      <xdr:spPr bwMode="auto">
        <a:xfrm>
          <a:off x="3886200" y="17957800"/>
          <a:ext cx="2959100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63500" dist="38099" dir="2700000" algn="ctr" rotWithShape="0">
            <a:srgbClr val="000000">
              <a:alpha val="74998"/>
            </a:srgbClr>
          </a:outerShdw>
        </a:effectLst>
      </xdr:spPr>
      <xdr:txBody>
        <a:bodyPr vertOverflow="clip" wrap="square" lIns="27432" tIns="22860" rIns="27432" bIns="0" anchor="t"/>
        <a:lstStyle/>
        <a:p>
          <a:pPr algn="ctr" rtl="0">
            <a:defRPr sz="1000"/>
          </a:pPr>
          <a:r>
            <a:rPr lang="nb-NO"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Finansiering </a:t>
          </a:r>
        </a:p>
        <a:p>
          <a:pPr algn="ctr" rtl="0">
            <a:defRPr sz="1000"/>
          </a:pPr>
          <a:r>
            <a:rPr lang="nb-NO"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(anskaffelse av kapital)</a:t>
          </a:r>
        </a:p>
      </xdr:txBody>
    </xdr:sp>
    <xdr:clientData/>
  </xdr:twoCellAnchor>
  <xdr:twoCellAnchor>
    <xdr:from>
      <xdr:col>0</xdr:col>
      <xdr:colOff>469900</xdr:colOff>
      <xdr:row>106</xdr:row>
      <xdr:rowOff>152400</xdr:rowOff>
    </xdr:from>
    <xdr:to>
      <xdr:col>2</xdr:col>
      <xdr:colOff>0</xdr:colOff>
      <xdr:row>109</xdr:row>
      <xdr:rowOff>38100</xdr:rowOff>
    </xdr:to>
    <xdr:sp macro="" textlink="">
      <xdr:nvSpPr>
        <xdr:cNvPr id="1180" name="Tekst 13"/>
        <xdr:cNvSpPr txBox="1">
          <a:spLocks noChangeArrowheads="1"/>
        </xdr:cNvSpPr>
      </xdr:nvSpPr>
      <xdr:spPr bwMode="auto">
        <a:xfrm>
          <a:off x="469900" y="17957800"/>
          <a:ext cx="2832100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63500" dist="38099" dir="2700000" algn="ctr" rotWithShape="0">
            <a:srgbClr val="000000">
              <a:alpha val="74998"/>
            </a:srgbClr>
          </a:outerShdw>
        </a:effectLst>
      </xdr:spPr>
      <xdr:txBody>
        <a:bodyPr vertOverflow="clip" wrap="square" lIns="27432" tIns="22860" rIns="27432" bIns="22860" anchor="ctr"/>
        <a:lstStyle/>
        <a:p>
          <a:pPr algn="ctr" rtl="0">
            <a:defRPr sz="1000"/>
          </a:pPr>
          <a:r>
            <a:rPr lang="nb-NO"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Bruk av kapital</a:t>
          </a:r>
        </a:p>
      </xdr:txBody>
    </xdr:sp>
    <xdr:clientData/>
  </xdr:twoCellAnchor>
  <xdr:twoCellAnchor>
    <xdr:from>
      <xdr:col>0</xdr:col>
      <xdr:colOff>1892300</xdr:colOff>
      <xdr:row>104</xdr:row>
      <xdr:rowOff>152400</xdr:rowOff>
    </xdr:from>
    <xdr:to>
      <xdr:col>0</xdr:col>
      <xdr:colOff>1892300</xdr:colOff>
      <xdr:row>106</xdr:row>
      <xdr:rowOff>127000</xdr:rowOff>
    </xdr:to>
    <xdr:sp macro="" textlink="">
      <xdr:nvSpPr>
        <xdr:cNvPr id="1181" name="Line 14"/>
        <xdr:cNvSpPr>
          <a:spLocks noChangeShapeType="1"/>
        </xdr:cNvSpPr>
      </xdr:nvSpPr>
      <xdr:spPr bwMode="auto">
        <a:xfrm flipV="1">
          <a:off x="1892300" y="1762760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381000</xdr:colOff>
      <xdr:row>105</xdr:row>
      <xdr:rowOff>12700</xdr:rowOff>
    </xdr:from>
    <xdr:to>
      <xdr:col>5</xdr:col>
      <xdr:colOff>381000</xdr:colOff>
      <xdr:row>107</xdr:row>
      <xdr:rowOff>0</xdr:rowOff>
    </xdr:to>
    <xdr:sp macro="" textlink="">
      <xdr:nvSpPr>
        <xdr:cNvPr id="1182" name="Line 15"/>
        <xdr:cNvSpPr>
          <a:spLocks noChangeShapeType="1"/>
        </xdr:cNvSpPr>
      </xdr:nvSpPr>
      <xdr:spPr bwMode="auto">
        <a:xfrm flipH="1" flipV="1">
          <a:off x="5397500" y="17653000"/>
          <a:ext cx="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absolute">
    <xdr:from>
      <xdr:col>0</xdr:col>
      <xdr:colOff>0</xdr:colOff>
      <xdr:row>11</xdr:row>
      <xdr:rowOff>2540</xdr:rowOff>
    </xdr:from>
    <xdr:to>
      <xdr:col>2</xdr:col>
      <xdr:colOff>546100</xdr:colOff>
      <xdr:row>44</xdr:row>
      <xdr:rowOff>114300</xdr:rowOff>
    </xdr:to>
    <xdr:graphicFrame macro="">
      <xdr:nvGraphicFramePr>
        <xdr:cNvPr id="1183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114300</xdr:colOff>
      <xdr:row>11</xdr:row>
      <xdr:rowOff>2540</xdr:rowOff>
    </xdr:from>
    <xdr:to>
      <xdr:col>7</xdr:col>
      <xdr:colOff>1397000</xdr:colOff>
      <xdr:row>44</xdr:row>
      <xdr:rowOff>114300</xdr:rowOff>
    </xdr:to>
    <xdr:graphicFrame macro="">
      <xdr:nvGraphicFramePr>
        <xdr:cNvPr id="1184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25400</xdr:colOff>
      <xdr:row>70</xdr:row>
      <xdr:rowOff>38100</xdr:rowOff>
    </xdr:from>
    <xdr:to>
      <xdr:col>2</xdr:col>
      <xdr:colOff>482600</xdr:colOff>
      <xdr:row>105</xdr:row>
      <xdr:rowOff>50800</xdr:rowOff>
    </xdr:to>
    <xdr:graphicFrame macro="">
      <xdr:nvGraphicFramePr>
        <xdr:cNvPr id="1185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279400</xdr:colOff>
      <xdr:row>70</xdr:row>
      <xdr:rowOff>38100</xdr:rowOff>
    </xdr:from>
    <xdr:to>
      <xdr:col>7</xdr:col>
      <xdr:colOff>1460500</xdr:colOff>
      <xdr:row>105</xdr:row>
      <xdr:rowOff>50800</xdr:rowOff>
    </xdr:to>
    <xdr:graphicFrame macro="">
      <xdr:nvGraphicFramePr>
        <xdr:cNvPr id="1186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88900</xdr:colOff>
          <xdr:row>0</xdr:row>
          <xdr:rowOff>63500</xdr:rowOff>
        </xdr:from>
        <xdr:to>
          <xdr:col>0</xdr:col>
          <xdr:colOff>1244600</xdr:colOff>
          <xdr:row>1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hu-HU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711200</xdr:colOff>
          <xdr:row>0</xdr:row>
          <xdr:rowOff>76200</xdr:rowOff>
        </xdr:from>
        <xdr:to>
          <xdr:col>7</xdr:col>
          <xdr:colOff>1503680</xdr:colOff>
          <xdr:row>1</xdr:row>
          <xdr:rowOff>30480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1244600</xdr:colOff>
          <xdr:row>0</xdr:row>
          <xdr:rowOff>63500</xdr:rowOff>
        </xdr:from>
        <xdr:to>
          <xdr:col>0</xdr:col>
          <xdr:colOff>2146300</xdr:colOff>
          <xdr:row>1</xdr:row>
          <xdr:rowOff>0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da-DK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2146300</xdr:colOff>
          <xdr:row>0</xdr:row>
          <xdr:rowOff>63500</xdr:rowOff>
        </xdr:from>
        <xdr:to>
          <xdr:col>1</xdr:col>
          <xdr:colOff>558800</xdr:colOff>
          <xdr:row>1</xdr:row>
          <xdr:rowOff>0</xdr:rowOff>
        </xdr:to>
        <xdr:sp macro="" textlink="">
          <xdr:nvSpPr>
            <xdr:cNvPr id="1071" name="Butto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da-DK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omments" Target="../comments1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 enableFormatConditionsCalculation="0">
    <pageSetUpPr fitToPage="1"/>
  </sheetPr>
  <dimension ref="A1:V117"/>
  <sheetViews>
    <sheetView showGridLines="0" tabSelected="1" workbookViewId="0">
      <pane ySplit="2" topLeftCell="A3" activePane="bottomLeft" state="frozen"/>
      <selection pane="bottomLeft" activeCell="B4" sqref="B4:E4"/>
    </sheetView>
  </sheetViews>
  <sheetFormatPr baseColWidth="10" defaultColWidth="9.1640625" defaultRowHeight="13" x14ac:dyDescent="0"/>
  <cols>
    <col min="1" max="1" width="32.6640625" style="1" customWidth="1"/>
    <col min="2" max="2" width="10.6640625" style="1" customWidth="1"/>
    <col min="3" max="3" width="9.1640625" style="1" customWidth="1"/>
    <col min="4" max="4" width="2.6640625" style="1" customWidth="1"/>
    <col min="5" max="5" width="10.6640625" style="1" customWidth="1"/>
    <col min="6" max="6" width="9.1640625" style="1" customWidth="1"/>
    <col min="7" max="7" width="2.5" style="1" customWidth="1"/>
    <col min="8" max="8" width="24.83203125" style="1" customWidth="1"/>
    <col min="9" max="9" width="7.1640625" style="1" customWidth="1"/>
    <col min="10" max="15" width="9.1640625" style="1" customWidth="1"/>
    <col min="16" max="16" width="23.6640625" style="1" customWidth="1"/>
    <col min="17" max="20" width="10.6640625" style="1" customWidth="1"/>
    <col min="21" max="16384" width="9.1640625" style="1"/>
  </cols>
  <sheetData>
    <row r="1" spans="1:22" ht="21">
      <c r="A1" s="47"/>
      <c r="B1" s="47"/>
      <c r="C1" s="47"/>
      <c r="D1" s="47"/>
      <c r="E1" s="47"/>
      <c r="F1" s="47"/>
      <c r="G1" s="47"/>
      <c r="H1" s="47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2" ht="8.2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2" ht="21">
      <c r="A3" s="48" t="s">
        <v>0</v>
      </c>
      <c r="B3" s="48"/>
      <c r="C3" s="48"/>
      <c r="D3" s="48"/>
      <c r="E3" s="48"/>
      <c r="F3" s="48"/>
      <c r="G3" s="48"/>
      <c r="H3" s="48"/>
      <c r="I3" s="22"/>
      <c r="J3" s="22"/>
      <c r="K3" s="22"/>
      <c r="L3" s="22"/>
      <c r="M3" s="22"/>
      <c r="N3" s="22"/>
    </row>
    <row r="4" spans="1:22">
      <c r="A4" s="43" t="s">
        <v>1</v>
      </c>
      <c r="B4" s="69"/>
      <c r="C4" s="69"/>
      <c r="D4" s="69"/>
      <c r="E4" s="69"/>
      <c r="F4" s="22"/>
      <c r="G4" s="22"/>
      <c r="H4" s="22"/>
      <c r="I4" s="22"/>
      <c r="J4" s="22"/>
      <c r="K4" s="22"/>
      <c r="L4" s="22"/>
      <c r="M4" s="22"/>
      <c r="N4" s="22"/>
    </row>
    <row r="5" spans="1:22" ht="15">
      <c r="A5" s="23" t="s">
        <v>2</v>
      </c>
      <c r="B5" s="24"/>
      <c r="C5" s="24"/>
      <c r="D5" s="25"/>
      <c r="E5" s="25"/>
      <c r="F5" s="25"/>
      <c r="G5" s="25"/>
      <c r="H5" s="26"/>
      <c r="I5" s="22"/>
      <c r="J5" s="22"/>
      <c r="K5" s="22"/>
      <c r="L5" s="22"/>
      <c r="M5" s="22"/>
      <c r="N5" s="22"/>
      <c r="P5" s="53"/>
      <c r="Q5" s="7"/>
      <c r="R5" s="7"/>
      <c r="S5" s="7"/>
      <c r="T5" s="7"/>
      <c r="U5" s="4"/>
    </row>
    <row r="6" spans="1:22" s="3" customFormat="1" ht="12">
      <c r="A6" s="27"/>
      <c r="B6" s="36" t="s">
        <v>3</v>
      </c>
      <c r="C6" s="36" t="s">
        <v>4</v>
      </c>
      <c r="D6" s="37"/>
      <c r="E6" s="36" t="s">
        <v>3</v>
      </c>
      <c r="F6" s="36" t="s">
        <v>4</v>
      </c>
      <c r="G6" s="29"/>
      <c r="H6" s="28"/>
      <c r="I6" s="42"/>
      <c r="J6" s="42"/>
      <c r="K6" s="42"/>
      <c r="L6" s="42"/>
      <c r="M6" s="42"/>
      <c r="N6" s="42"/>
      <c r="P6" s="54"/>
      <c r="Q6" s="7"/>
      <c r="R6" s="7"/>
      <c r="S6" s="7"/>
      <c r="T6" s="7"/>
      <c r="U6" s="7"/>
    </row>
    <row r="7" spans="1:22">
      <c r="A7" s="30" t="s">
        <v>5</v>
      </c>
      <c r="B7" s="45"/>
      <c r="C7" s="62" t="str">
        <f>IF($B$10=0,"",B7/$B$10)</f>
        <v/>
      </c>
      <c r="D7" s="31"/>
      <c r="E7" s="67">
        <f>B10-SUM(E8:E9)</f>
        <v>0</v>
      </c>
      <c r="F7" s="62" t="str">
        <f>IF($B$10=0,"",E7/$B$10)</f>
        <v/>
      </c>
      <c r="G7" s="32"/>
      <c r="H7" s="31" t="s">
        <v>6</v>
      </c>
      <c r="I7" s="64" t="str">
        <f>F7</f>
        <v/>
      </c>
      <c r="J7" s="22"/>
      <c r="K7" s="22"/>
      <c r="L7" s="22"/>
      <c r="M7" s="22"/>
      <c r="N7" s="22"/>
      <c r="P7" s="7"/>
      <c r="Q7" s="55"/>
      <c r="R7" s="55"/>
      <c r="S7" s="7"/>
      <c r="T7" s="56"/>
      <c r="U7" s="7"/>
    </row>
    <row r="8" spans="1:22">
      <c r="A8" s="30" t="s">
        <v>7</v>
      </c>
      <c r="B8" s="45"/>
      <c r="C8" s="62" t="str">
        <f>IF($B$10=0,"",B8/$B$10)</f>
        <v/>
      </c>
      <c r="D8" s="31"/>
      <c r="E8" s="45"/>
      <c r="F8" s="62" t="str">
        <f>IF($B$10=0,"",E8/$B$10)</f>
        <v/>
      </c>
      <c r="G8" s="32"/>
      <c r="H8" s="31" t="s">
        <v>8</v>
      </c>
      <c r="I8" s="64" t="str">
        <f>F8</f>
        <v/>
      </c>
      <c r="J8" s="22"/>
      <c r="K8" s="22"/>
      <c r="L8" s="22"/>
      <c r="M8" s="22"/>
      <c r="N8" s="22"/>
      <c r="P8" s="7"/>
      <c r="Q8" s="7"/>
      <c r="R8" s="7"/>
      <c r="S8" s="8"/>
      <c r="T8" s="8"/>
      <c r="U8" s="7"/>
      <c r="V8" s="3"/>
    </row>
    <row r="9" spans="1:22">
      <c r="A9" s="68" t="s">
        <v>9</v>
      </c>
      <c r="B9" s="46"/>
      <c r="C9" s="63" t="str">
        <f>IF($B$10=0,"",B9/$B$10)</f>
        <v/>
      </c>
      <c r="D9" s="33"/>
      <c r="E9" s="46"/>
      <c r="F9" s="63" t="str">
        <f>IF($B$10=0,"",E9/$B$10)</f>
        <v/>
      </c>
      <c r="G9" s="34"/>
      <c r="H9" s="33" t="s">
        <v>10</v>
      </c>
      <c r="I9" s="64" t="str">
        <f>F9</f>
        <v/>
      </c>
      <c r="J9" s="22"/>
      <c r="K9" s="22"/>
      <c r="L9" s="22"/>
      <c r="M9" s="22"/>
      <c r="N9" s="22"/>
      <c r="P9" s="7"/>
      <c r="Q9" s="7"/>
      <c r="R9" s="7"/>
      <c r="S9" s="8"/>
      <c r="T9" s="8"/>
      <c r="U9" s="7"/>
      <c r="V9" s="3"/>
    </row>
    <row r="10" spans="1:22">
      <c r="A10" s="40" t="s">
        <v>11</v>
      </c>
      <c r="B10" s="66">
        <f>SUM(B7:B9)</f>
        <v>0</v>
      </c>
      <c r="C10" s="65">
        <f>SUM(C7:C9)</f>
        <v>0</v>
      </c>
      <c r="D10" s="41"/>
      <c r="E10" s="66">
        <f>SUM(E7:E9)</f>
        <v>0</v>
      </c>
      <c r="F10" s="65">
        <f>SUM(F7:F9)</f>
        <v>0</v>
      </c>
      <c r="G10" s="34"/>
      <c r="H10" s="41" t="s">
        <v>12</v>
      </c>
      <c r="I10" s="42"/>
      <c r="J10" s="22"/>
      <c r="K10" s="22"/>
      <c r="L10" s="22"/>
      <c r="M10" s="22"/>
      <c r="N10" s="22"/>
      <c r="P10" s="7"/>
      <c r="Q10" s="7"/>
      <c r="R10" s="7"/>
      <c r="S10" s="8"/>
      <c r="T10" s="8"/>
      <c r="U10" s="7"/>
      <c r="V10" s="3"/>
    </row>
    <row r="11" spans="1:22">
      <c r="A11" s="35"/>
      <c r="B11" s="35"/>
      <c r="C11" s="35"/>
      <c r="D11" s="35"/>
      <c r="E11" s="35"/>
      <c r="F11" s="35"/>
      <c r="G11" s="35"/>
      <c r="H11" s="35"/>
      <c r="I11" s="42"/>
      <c r="J11" s="22"/>
      <c r="K11" s="22"/>
      <c r="L11" s="22"/>
      <c r="M11" s="22"/>
      <c r="N11" s="22"/>
      <c r="P11" s="7"/>
      <c r="Q11" s="7"/>
      <c r="R11" s="7"/>
      <c r="S11" s="8"/>
      <c r="T11" s="8"/>
      <c r="U11" s="7"/>
      <c r="V11" s="3"/>
    </row>
    <row r="12" spans="1:22">
      <c r="A12" s="42"/>
      <c r="B12" s="42"/>
      <c r="C12" s="42"/>
      <c r="D12" s="42"/>
      <c r="E12" s="22"/>
      <c r="F12" s="22"/>
      <c r="G12" s="22"/>
      <c r="H12" s="42"/>
      <c r="I12" s="22"/>
      <c r="J12" s="22"/>
      <c r="K12" s="22"/>
      <c r="L12" s="22"/>
      <c r="M12" s="22"/>
      <c r="N12" s="22"/>
      <c r="P12" s="7"/>
      <c r="Q12" s="7"/>
      <c r="R12" s="7"/>
      <c r="S12" s="7"/>
      <c r="T12" s="7"/>
      <c r="U12" s="7"/>
    </row>
    <row r="13" spans="1:22">
      <c r="A13" s="42"/>
      <c r="B13" s="42"/>
      <c r="C13" s="42"/>
      <c r="D13" s="42"/>
      <c r="E13" s="22"/>
      <c r="F13" s="22"/>
      <c r="G13" s="22"/>
      <c r="H13" s="42"/>
      <c r="I13" s="22"/>
      <c r="J13" s="22"/>
      <c r="K13" s="22"/>
      <c r="L13" s="22"/>
      <c r="M13" s="22"/>
      <c r="N13" s="22"/>
      <c r="P13" s="7"/>
      <c r="Q13" s="7"/>
      <c r="R13" s="7"/>
      <c r="S13" s="8"/>
      <c r="T13" s="7"/>
      <c r="U13" s="7"/>
    </row>
    <row r="14" spans="1:22">
      <c r="A14" s="42"/>
      <c r="B14" s="42"/>
      <c r="C14" s="42"/>
      <c r="D14" s="42"/>
      <c r="E14" s="22"/>
      <c r="F14" s="22"/>
      <c r="G14" s="22"/>
      <c r="H14" s="42"/>
      <c r="I14" s="22"/>
      <c r="J14" s="22"/>
      <c r="K14" s="22"/>
      <c r="L14" s="22"/>
      <c r="M14" s="22"/>
      <c r="N14" s="22"/>
      <c r="P14" s="7"/>
      <c r="Q14" s="7"/>
      <c r="R14" s="7"/>
      <c r="S14" s="7"/>
      <c r="T14" s="7"/>
      <c r="U14" s="4"/>
    </row>
    <row r="15" spans="1:2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P15" s="3"/>
      <c r="Q15" s="3"/>
      <c r="R15" s="3"/>
      <c r="S15" s="3"/>
      <c r="T15" s="3"/>
    </row>
    <row r="16" spans="1:2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P16" s="3"/>
      <c r="Q16" s="3"/>
      <c r="R16" s="3"/>
      <c r="S16" s="3"/>
      <c r="T16" s="3"/>
    </row>
    <row r="17" spans="1:20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P17" s="3"/>
      <c r="Q17" s="3"/>
      <c r="R17" s="3"/>
      <c r="S17" s="3"/>
      <c r="T17" s="3"/>
    </row>
    <row r="18" spans="1:20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P18" s="3"/>
      <c r="Q18" s="3"/>
      <c r="R18" s="3"/>
      <c r="S18" s="3"/>
      <c r="T18" s="3"/>
    </row>
    <row r="19" spans="1:20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P19" s="3"/>
      <c r="Q19" s="3"/>
      <c r="R19" s="3"/>
      <c r="S19" s="3"/>
      <c r="T19" s="3"/>
    </row>
    <row r="20" spans="1:20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P20" s="3"/>
      <c r="Q20" s="3"/>
      <c r="R20" s="3"/>
      <c r="S20" s="3"/>
      <c r="T20" s="3"/>
    </row>
    <row r="21" spans="1:20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P21" s="3"/>
      <c r="Q21" s="3"/>
      <c r="R21" s="3"/>
      <c r="S21" s="3"/>
      <c r="T21" s="3"/>
    </row>
    <row r="22" spans="1:20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P22" s="3"/>
      <c r="Q22" s="3"/>
      <c r="R22" s="3"/>
      <c r="S22" s="3"/>
      <c r="T22" s="3"/>
    </row>
    <row r="23" spans="1:20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P23" s="3"/>
      <c r="Q23" s="3"/>
      <c r="R23" s="3"/>
      <c r="S23" s="3"/>
      <c r="T23" s="3"/>
    </row>
    <row r="24" spans="1:20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P24" s="3"/>
      <c r="Q24" s="3"/>
      <c r="R24" s="3"/>
      <c r="S24" s="3"/>
      <c r="T24" s="3"/>
    </row>
    <row r="25" spans="1:20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P25" s="3"/>
      <c r="Q25" s="3"/>
      <c r="R25" s="3"/>
      <c r="S25" s="3"/>
      <c r="T25" s="3"/>
    </row>
    <row r="26" spans="1:20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P26" s="3"/>
      <c r="Q26" s="3"/>
      <c r="R26" s="3"/>
      <c r="S26" s="3"/>
      <c r="T26" s="3"/>
    </row>
    <row r="27" spans="1:20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P27" s="3"/>
      <c r="Q27" s="3"/>
      <c r="R27" s="3"/>
      <c r="S27" s="3"/>
      <c r="T27" s="3"/>
    </row>
    <row r="28" spans="1:20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P28" s="3"/>
      <c r="Q28" s="3"/>
      <c r="R28" s="3"/>
      <c r="S28" s="3"/>
      <c r="T28" s="3"/>
    </row>
    <row r="29" spans="1:20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P29" s="3"/>
      <c r="Q29" s="3"/>
      <c r="R29" s="3"/>
      <c r="S29" s="3"/>
      <c r="T29" s="3"/>
    </row>
    <row r="30" spans="1:20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20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20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14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1:14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4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1:14">
      <c r="A46" s="57"/>
      <c r="B46" s="57"/>
      <c r="C46" s="57"/>
      <c r="D46" s="57"/>
      <c r="E46" s="57"/>
      <c r="F46" s="57"/>
      <c r="G46" s="57"/>
      <c r="H46" s="57"/>
      <c r="I46" s="57"/>
      <c r="J46" s="22"/>
      <c r="K46" s="22"/>
      <c r="L46" s="22"/>
      <c r="M46" s="22"/>
      <c r="N46" s="22"/>
    </row>
    <row r="47" spans="1:14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1:14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1:14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1:14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</row>
    <row r="51" spans="1:14">
      <c r="A51" s="58" t="s">
        <v>13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</row>
    <row r="52" spans="1:14">
      <c r="A52" s="22"/>
      <c r="B52" s="22"/>
      <c r="C52" s="22"/>
      <c r="D52" s="22"/>
      <c r="E52" s="22"/>
      <c r="F52" s="61" t="s">
        <v>14</v>
      </c>
      <c r="G52" s="22"/>
      <c r="H52" s="22"/>
      <c r="I52" s="22"/>
      <c r="J52" s="22"/>
      <c r="K52" s="22"/>
      <c r="L52" s="22"/>
      <c r="M52" s="22"/>
      <c r="N52" s="22"/>
    </row>
    <row r="53" spans="1:14">
      <c r="A53" s="42" t="s">
        <v>15</v>
      </c>
      <c r="B53" s="42"/>
      <c r="C53" s="22"/>
      <c r="D53" s="22"/>
      <c r="E53" s="59" t="str">
        <f>F7</f>
        <v/>
      </c>
      <c r="F53" s="61" t="str">
        <f>A53&amp;": "&amp;TEXT(E53,"0,0 %")</f>
        <v xml:space="preserve">Egenkapitalprosent: </v>
      </c>
      <c r="G53" s="42"/>
      <c r="H53" s="42"/>
      <c r="I53" s="22"/>
      <c r="J53" s="22"/>
      <c r="K53" s="22"/>
      <c r="L53" s="22"/>
      <c r="M53" s="22"/>
      <c r="N53" s="22"/>
    </row>
    <row r="54" spans="1:14">
      <c r="A54" s="42" t="s">
        <v>16</v>
      </c>
      <c r="B54" s="42"/>
      <c r="C54" s="22"/>
      <c r="D54" s="22"/>
      <c r="E54" s="60" t="str">
        <f>IF(B7=0,"",(E7+E8)/B7)</f>
        <v/>
      </c>
      <c r="F54" s="61" t="str">
        <f>A54&amp;": "&amp;TEXT(E54,"0,0 %")</f>
        <v xml:space="preserve">Langsiktig kapital/anleggsmidler: </v>
      </c>
      <c r="G54" s="42"/>
      <c r="H54" s="42"/>
      <c r="I54" s="22"/>
      <c r="J54" s="22"/>
      <c r="K54" s="22"/>
      <c r="L54" s="22"/>
      <c r="M54" s="22"/>
      <c r="N54" s="22"/>
    </row>
    <row r="55" spans="1:14">
      <c r="A55" s="42" t="s">
        <v>17</v>
      </c>
      <c r="B55" s="42"/>
      <c r="C55" s="22"/>
      <c r="D55" s="22"/>
      <c r="E55" s="60" t="str">
        <f>IF((B7+0.5*B8)=0,"",(E7+E8)/(B7+0.5*B8))</f>
        <v/>
      </c>
      <c r="F55" s="61" t="str">
        <f>A55&amp;": "&amp;TEXT(E55,"0,0 %")</f>
        <v xml:space="preserve">Langsiktig kapital/(anleggsmidler + halve varelageret): </v>
      </c>
      <c r="G55" s="42"/>
      <c r="H55" s="42"/>
      <c r="I55" s="22"/>
      <c r="J55" s="22"/>
      <c r="K55" s="22"/>
      <c r="L55" s="22"/>
      <c r="M55" s="22"/>
      <c r="N55" s="22"/>
    </row>
    <row r="56" spans="1:14">
      <c r="A56" s="42" t="s">
        <v>18</v>
      </c>
      <c r="B56" s="42"/>
      <c r="C56" s="42"/>
      <c r="D56" s="42"/>
      <c r="E56" s="60" t="str">
        <f>IF((E7+E8)=0,"",B7/(E7+E8))</f>
        <v/>
      </c>
      <c r="F56" s="61" t="str">
        <f>A56&amp;": "&amp;TEXT(E56,"0,0 %")</f>
        <v xml:space="preserve">Finansieringsgrad 1: </v>
      </c>
      <c r="G56" s="22"/>
      <c r="H56" s="22"/>
      <c r="I56" s="22"/>
      <c r="J56" s="22"/>
      <c r="K56" s="22"/>
      <c r="L56" s="22"/>
      <c r="M56" s="22"/>
      <c r="N56" s="22"/>
    </row>
    <row r="57" spans="1:14">
      <c r="A57" s="42" t="s">
        <v>19</v>
      </c>
      <c r="B57" s="42"/>
      <c r="C57" s="42"/>
      <c r="D57" s="42"/>
      <c r="E57" s="60" t="str">
        <f>IF(E9=0,"",(B8+B9)/E9)</f>
        <v/>
      </c>
      <c r="F57" s="61" t="str">
        <f>A57&amp;": "&amp;TEXT(E57,"0,0 %")</f>
        <v xml:space="preserve">Finansieringsgrad 2: </v>
      </c>
      <c r="G57" s="22"/>
      <c r="H57" s="22"/>
      <c r="I57" s="22"/>
      <c r="J57" s="22"/>
      <c r="K57" s="22"/>
      <c r="L57" s="22"/>
      <c r="M57" s="22"/>
      <c r="N57" s="22"/>
    </row>
    <row r="58" spans="1:14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62" spans="1:14" ht="15">
      <c r="A62" s="44" t="str">
        <f>IF(B4&gt;0,"Navn/oppgave: "&amp;B4,"")</f>
        <v/>
      </c>
    </row>
    <row r="64" spans="1:14" ht="21">
      <c r="A64" s="21" t="str">
        <f>IF(A3=0,"",A3)</f>
        <v>Finansiering - prosentbalanse</v>
      </c>
      <c r="B64" s="17"/>
      <c r="C64" s="17"/>
      <c r="D64" s="17"/>
      <c r="E64" s="17"/>
      <c r="F64" s="17"/>
      <c r="G64" s="17"/>
      <c r="H64" s="17"/>
    </row>
    <row r="65" spans="1:8" ht="15">
      <c r="A65" s="18" t="str">
        <f t="shared" ref="A65:A70" si="0">IF(A5=0,"",A5)</f>
        <v>Balanse i hovedposter</v>
      </c>
      <c r="B65" s="2"/>
      <c r="C65" s="2"/>
      <c r="D65" s="2"/>
      <c r="E65" s="2"/>
      <c r="F65" s="2"/>
      <c r="G65" s="2"/>
      <c r="H65" s="19"/>
    </row>
    <row r="66" spans="1:8">
      <c r="A66" s="20" t="str">
        <f t="shared" si="0"/>
        <v/>
      </c>
      <c r="B66" s="38" t="str">
        <f t="shared" ref="B66:H70" si="1">IF(B6=0,"",B6)</f>
        <v>kr</v>
      </c>
      <c r="C66" s="39" t="str">
        <f t="shared" si="1"/>
        <v>%</v>
      </c>
      <c r="D66" s="38" t="str">
        <f t="shared" si="1"/>
        <v/>
      </c>
      <c r="E66" s="38" t="str">
        <f t="shared" si="1"/>
        <v>kr</v>
      </c>
      <c r="F66" s="38" t="str">
        <f t="shared" si="1"/>
        <v>%</v>
      </c>
      <c r="G66" s="11" t="str">
        <f t="shared" si="1"/>
        <v/>
      </c>
      <c r="H66" s="14" t="str">
        <f t="shared" si="1"/>
        <v/>
      </c>
    </row>
    <row r="67" spans="1:8">
      <c r="A67" s="6" t="str">
        <f>IF(A7=0,"",A7)</f>
        <v>Anleggsmidler</v>
      </c>
      <c r="B67" s="7" t="str">
        <f t="shared" si="1"/>
        <v/>
      </c>
      <c r="C67" s="9" t="str">
        <f t="shared" si="1"/>
        <v/>
      </c>
      <c r="D67" s="7" t="str">
        <f t="shared" si="1"/>
        <v/>
      </c>
      <c r="E67" s="7" t="str">
        <f t="shared" si="1"/>
        <v/>
      </c>
      <c r="F67" s="8" t="str">
        <f t="shared" si="1"/>
        <v/>
      </c>
      <c r="G67" s="7" t="str">
        <f t="shared" si="1"/>
        <v/>
      </c>
      <c r="H67" s="16" t="str">
        <f t="shared" si="1"/>
        <v>Egenkapital</v>
      </c>
    </row>
    <row r="68" spans="1:8">
      <c r="A68" s="6" t="str">
        <f t="shared" si="0"/>
        <v>Varer</v>
      </c>
      <c r="B68" s="7" t="str">
        <f t="shared" si="1"/>
        <v/>
      </c>
      <c r="C68" s="9" t="str">
        <f t="shared" si="1"/>
        <v/>
      </c>
      <c r="D68" s="7" t="str">
        <f t="shared" si="1"/>
        <v/>
      </c>
      <c r="E68" s="7" t="str">
        <f t="shared" si="1"/>
        <v/>
      </c>
      <c r="F68" s="8" t="str">
        <f t="shared" si="1"/>
        <v/>
      </c>
      <c r="G68" s="7" t="str">
        <f t="shared" si="1"/>
        <v/>
      </c>
      <c r="H68" s="16" t="str">
        <f t="shared" si="1"/>
        <v>Langsiktig gjeld</v>
      </c>
    </row>
    <row r="69" spans="1:8">
      <c r="A69" s="10" t="str">
        <f t="shared" si="0"/>
        <v>Fordringer, bankinnskudd og kontanter</v>
      </c>
      <c r="B69" s="11" t="str">
        <f t="shared" si="1"/>
        <v/>
      </c>
      <c r="C69" s="13" t="str">
        <f t="shared" si="1"/>
        <v/>
      </c>
      <c r="D69" s="11" t="str">
        <f t="shared" si="1"/>
        <v/>
      </c>
      <c r="E69" s="11" t="str">
        <f t="shared" si="1"/>
        <v/>
      </c>
      <c r="F69" s="12" t="str">
        <f t="shared" si="1"/>
        <v/>
      </c>
      <c r="G69" s="11" t="str">
        <f t="shared" si="1"/>
        <v/>
      </c>
      <c r="H69" s="14" t="str">
        <f t="shared" si="1"/>
        <v>Kortsiktig gjeld</v>
      </c>
    </row>
    <row r="70" spans="1:8">
      <c r="A70" s="10" t="str">
        <f t="shared" si="0"/>
        <v>Sum eiendeler</v>
      </c>
      <c r="B70" s="11" t="str">
        <f t="shared" si="1"/>
        <v/>
      </c>
      <c r="C70" s="13" t="str">
        <f t="shared" si="1"/>
        <v/>
      </c>
      <c r="D70" s="11" t="str">
        <f t="shared" si="1"/>
        <v/>
      </c>
      <c r="E70" s="11" t="str">
        <f t="shared" si="1"/>
        <v/>
      </c>
      <c r="F70" s="12" t="str">
        <f t="shared" si="1"/>
        <v/>
      </c>
      <c r="G70" s="11" t="str">
        <f t="shared" si="1"/>
        <v/>
      </c>
      <c r="H70" s="14" t="str">
        <f t="shared" si="1"/>
        <v>Sum egenkapital og gjeld</v>
      </c>
    </row>
    <row r="110" spans="1:5" ht="9.75" customHeight="1"/>
    <row r="111" spans="1:5" ht="8.25" customHeight="1"/>
    <row r="112" spans="1:5" ht="15">
      <c r="A112" s="52" t="str">
        <f>IF(A51=0,"",A51)</f>
        <v>Nøkkeltall</v>
      </c>
      <c r="B112" s="5" t="str">
        <f>IF(B51=0,"",B51)</f>
        <v/>
      </c>
      <c r="C112" s="5" t="str">
        <f>IF(C51=0,"",C51)</f>
        <v/>
      </c>
      <c r="D112" s="50" t="str">
        <f>IF(D51=0,"",D51)</f>
        <v/>
      </c>
      <c r="E112" s="51" t="str">
        <f>IF(E51=0,"",E51)</f>
        <v/>
      </c>
    </row>
    <row r="113" spans="1:5">
      <c r="A113" s="6" t="str">
        <f>IF(A53=0,"",A53)</f>
        <v>Egenkapitalprosent</v>
      </c>
      <c r="B113" s="7"/>
      <c r="C113" s="4"/>
      <c r="D113" s="4"/>
      <c r="E113" s="9" t="str">
        <f>IF(E53=0,"",E53)</f>
        <v/>
      </c>
    </row>
    <row r="114" spans="1:5">
      <c r="A114" s="6" t="str">
        <f>IF(A54=0,"",A54)</f>
        <v>Langsiktig kapital/anleggsmidler</v>
      </c>
      <c r="B114" s="7"/>
      <c r="C114" s="4"/>
      <c r="D114" s="4"/>
      <c r="E114" s="9" t="str">
        <f>IF(E54=0,"",E54)</f>
        <v/>
      </c>
    </row>
    <row r="115" spans="1:5">
      <c r="A115" s="6" t="str">
        <f>IF(A55=0,"",A55)</f>
        <v>Langsiktig kapital/(anleggsmidler + halve varelageret)</v>
      </c>
      <c r="B115" s="7"/>
      <c r="C115" s="4"/>
      <c r="D115" s="4"/>
      <c r="E115" s="9" t="str">
        <f>IF(E55=0,"",E55)</f>
        <v/>
      </c>
    </row>
    <row r="116" spans="1:5">
      <c r="A116" s="6" t="str">
        <f>IF(A56=0,"",A56)</f>
        <v>Finansieringsgrad 1</v>
      </c>
      <c r="B116" s="7"/>
      <c r="C116" s="4"/>
      <c r="D116" s="4"/>
      <c r="E116" s="9" t="str">
        <f>IF(E56=0,"",E56)</f>
        <v/>
      </c>
    </row>
    <row r="117" spans="1:5">
      <c r="A117" s="10" t="str">
        <f>IF(A57=0,"",A57)</f>
        <v>Finansieringsgrad 2</v>
      </c>
      <c r="B117" s="11"/>
      <c r="C117" s="49"/>
      <c r="D117" s="49"/>
      <c r="E117" s="13" t="str">
        <f>IF(E57=0,"",E57)</f>
        <v/>
      </c>
    </row>
  </sheetData>
  <sheetProtection sheet="1"/>
  <mergeCells count="1">
    <mergeCell ref="B4:E4"/>
  </mergeCells>
  <phoneticPr fontId="3" type="noConversion"/>
  <pageMargins left="0.54" right="0.43" top="0.72" bottom="0.78" header="0.41" footer="0.5"/>
  <headerFooter>
    <oddHeader>&amp;RUtskriftsdato &amp;D</oddHeader>
    <oddFooter>&amp;LJohs Totland 20©01&amp;C&amp;F &amp;A&amp;RSide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3" name="Button 8">
              <controlPr defaultSize="0" print="0" autoFill="0" autoLine="0" autoPict="0" macro="[0]!slett">
                <anchor moveWithCells="1" sizeWithCells="1">
                  <from>
                    <xdr:col>0</xdr:col>
                    <xdr:colOff>88900</xdr:colOff>
                    <xdr:row>0</xdr:row>
                    <xdr:rowOff>63500</xdr:rowOff>
                  </from>
                  <to>
                    <xdr:col>0</xdr:col>
                    <xdr:colOff>1244600</xdr:colOff>
                    <xdr:row>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1" r:id="rId4" name="Drop Down 17">
              <controlPr defaultSize="0" autoFill="0" autoLine="0" autoPict="0">
                <anchor moveWithCells="1">
                  <from>
                    <xdr:col>1</xdr:col>
                    <xdr:colOff>711200</xdr:colOff>
                    <xdr:row>0</xdr:row>
                    <xdr:rowOff>76200</xdr:rowOff>
                  </from>
                  <to>
                    <xdr:col>7</xdr:col>
                    <xdr:colOff>1498600</xdr:colOff>
                    <xdr:row>1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6" r:id="rId5" name="Button 32">
              <controlPr defaultSize="0" print="0" autoFill="0" autoLine="0" autoPict="0" macro="[0]!topp">
                <anchor moveWithCells="1" sizeWithCells="1">
                  <from>
                    <xdr:col>0</xdr:col>
                    <xdr:colOff>1244600</xdr:colOff>
                    <xdr:row>0</xdr:row>
                    <xdr:rowOff>63500</xdr:rowOff>
                  </from>
                  <to>
                    <xdr:col>0</xdr:col>
                    <xdr:colOff>2146300</xdr:colOff>
                    <xdr:row>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1" r:id="rId6" name="Button 47">
              <controlPr defaultSize="0" print="0" autoFill="0" autoLine="0" autoPict="0" macro="[0]!utskrift">
                <anchor moveWithCells="1" sizeWithCells="1">
                  <from>
                    <xdr:col>0</xdr:col>
                    <xdr:colOff>2146300</xdr:colOff>
                    <xdr:row>0</xdr:row>
                    <xdr:rowOff>63500</xdr:rowOff>
                  </from>
                  <to>
                    <xdr:col>1</xdr:col>
                    <xdr:colOff>558800</xdr:colOff>
                    <xdr:row>1</xdr:row>
                    <xdr:rowOff>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Finansiering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 Totland</dc:creator>
  <cp:lastModifiedBy>Johs Totland</cp:lastModifiedBy>
  <cp:lastPrinted>2009-01-11T22:16:32Z</cp:lastPrinted>
  <dcterms:created xsi:type="dcterms:W3CDTF">1998-09-02T23:29:36Z</dcterms:created>
  <dcterms:modified xsi:type="dcterms:W3CDTF">2010-10-01T09:18:31Z</dcterms:modified>
</cp:coreProperties>
</file>